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3_Website\bc_inware_2016_11\Downloads_konkret\Methoden_Tools\01_publiziert\"/>
    </mc:Choice>
  </mc:AlternateContent>
  <xr:revisionPtr revIDLastSave="0" documentId="8_{5193F1F3-3E13-40AE-973D-3ED3F871AA86}" xr6:coauthVersionLast="47" xr6:coauthVersionMax="47" xr10:uidLastSave="{00000000-0000-0000-0000-000000000000}"/>
  <bookViews>
    <workbookView xWindow="1170" yWindow="1215" windowWidth="21600" windowHeight="11340" tabRatio="697" xr2:uid="{00000000-000D-0000-FFFF-FFFF00000000}"/>
  </bookViews>
  <sheets>
    <sheet name="Ziehlbeziehungs-Matrix" sheetId="1" r:id="rId1"/>
    <sheet name="Zielbeziehungs-Diagramm" sheetId="23" r:id="rId2"/>
    <sheet name="Diag. Konkurrenzierende" sheetId="14" r:id="rId3"/>
    <sheet name="Diag. Unabhängige" sheetId="16" r:id="rId4"/>
    <sheet name="Diag. Abhängige" sheetId="18" r:id="rId5"/>
    <sheet name="Diag. Unterstützende" sheetId="20" r:id="rId6"/>
    <sheet name="Diag. Zirkelschlüsse" sheetId="22" r:id="rId7"/>
    <sheet name="Hilfstabelle-Admin" sheetId="2" r:id="rId8"/>
    <sheet name="Hilfstabelle-Konkurrenzierende" sheetId="6" r:id="rId9"/>
    <sheet name="Hilfstabelle-keine Beziehung" sheetId="15" r:id="rId10"/>
    <sheet name="Hilfstabelle-Abhängig" sheetId="17" r:id="rId11"/>
    <sheet name="Hilfstabelle-Unterstützende" sheetId="19" r:id="rId12"/>
    <sheet name="Hilfstabelle-Rekursive" sheetId="21" r:id="rId13"/>
  </sheets>
  <calcPr calcId="191029"/>
</workbook>
</file>

<file path=xl/calcChain.xml><?xml version="1.0" encoding="utf-8"?>
<calcChain xmlns="http://schemas.openxmlformats.org/spreadsheetml/2006/main">
  <c r="C3" i="19" l="1"/>
  <c r="D3" i="19"/>
  <c r="D3" i="17"/>
  <c r="E3" i="15"/>
  <c r="F3" i="6"/>
  <c r="F3" i="21"/>
  <c r="A5" i="21"/>
  <c r="A14" i="21"/>
  <c r="A22" i="21"/>
  <c r="A26" i="21"/>
  <c r="A25" i="21"/>
  <c r="A27" i="21"/>
  <c r="A8" i="21"/>
  <c r="A19" i="21"/>
  <c r="A28" i="21"/>
  <c r="A9" i="21"/>
  <c r="A17" i="21"/>
  <c r="A23" i="21"/>
  <c r="A15" i="21"/>
  <c r="A24" i="21"/>
  <c r="A20" i="21"/>
  <c r="A4" i="21"/>
  <c r="A7" i="21"/>
  <c r="A18" i="21"/>
  <c r="A6" i="21"/>
  <c r="A13" i="21"/>
  <c r="A11" i="21"/>
  <c r="A12" i="21"/>
  <c r="A21" i="21"/>
  <c r="A16" i="21"/>
  <c r="D3" i="21"/>
  <c r="E3" i="21"/>
  <c r="C3" i="21"/>
  <c r="B3" i="21"/>
  <c r="A10" i="21"/>
  <c r="AD4" i="1" l="1"/>
  <c r="D7" i="19" l="1"/>
  <c r="D23" i="17"/>
  <c r="B10" i="21"/>
  <c r="F24" i="6"/>
  <c r="E11" i="15"/>
  <c r="C3" i="17"/>
  <c r="B3" i="17"/>
  <c r="C3" i="15"/>
  <c r="D3" i="15"/>
  <c r="F3" i="15"/>
  <c r="B3" i="15"/>
  <c r="F3" i="17" l="1"/>
  <c r="F3" i="19"/>
  <c r="E3" i="17"/>
  <c r="E3" i="19"/>
  <c r="B3" i="19"/>
  <c r="A26" i="15"/>
  <c r="A15" i="15"/>
  <c r="A18" i="15"/>
  <c r="A19" i="15"/>
  <c r="A6" i="15"/>
  <c r="A21" i="15"/>
  <c r="A27" i="15"/>
  <c r="A28" i="15"/>
  <c r="A4" i="15"/>
  <c r="A10" i="15"/>
  <c r="A24" i="15"/>
  <c r="A9" i="15"/>
  <c r="A16" i="15"/>
  <c r="A5" i="15"/>
  <c r="A8" i="15"/>
  <c r="A23" i="15"/>
  <c r="A13" i="15"/>
  <c r="A25" i="15"/>
  <c r="A20" i="15"/>
  <c r="A22" i="15"/>
  <c r="A12" i="15"/>
  <c r="A14" i="15"/>
  <c r="A17" i="15"/>
  <c r="A7" i="15"/>
  <c r="A22" i="17"/>
  <c r="A8" i="17"/>
  <c r="A19" i="17"/>
  <c r="A26" i="17"/>
  <c r="A25" i="17"/>
  <c r="A27" i="17"/>
  <c r="A16" i="17"/>
  <c r="A15" i="17"/>
  <c r="A28" i="17"/>
  <c r="A21" i="17"/>
  <c r="A13" i="17"/>
  <c r="A20" i="17"/>
  <c r="A9" i="17"/>
  <c r="A24" i="17"/>
  <c r="A17" i="17"/>
  <c r="A11" i="17"/>
  <c r="A12" i="17"/>
  <c r="A14" i="17"/>
  <c r="A5" i="17"/>
  <c r="A7" i="17"/>
  <c r="A4" i="17"/>
  <c r="A6" i="17"/>
  <c r="A18" i="17"/>
  <c r="A10" i="17"/>
  <c r="A6" i="19"/>
  <c r="A18" i="19"/>
  <c r="A21" i="19"/>
  <c r="A12" i="19"/>
  <c r="A9" i="19"/>
  <c r="A5" i="19"/>
  <c r="A14" i="19"/>
  <c r="A4" i="19"/>
  <c r="A13" i="19"/>
  <c r="A23" i="19"/>
  <c r="A10" i="19"/>
  <c r="A16" i="19"/>
  <c r="A25" i="19"/>
  <c r="A8" i="19"/>
  <c r="A15" i="19"/>
  <c r="A19" i="19"/>
  <c r="A22" i="19"/>
  <c r="A11" i="19"/>
  <c r="A17" i="19"/>
  <c r="A28" i="19"/>
  <c r="A27" i="19"/>
  <c r="A24" i="19"/>
  <c r="A20" i="19"/>
  <c r="A26" i="19"/>
  <c r="A11" i="15"/>
  <c r="A23" i="17"/>
  <c r="A7" i="19"/>
  <c r="A14" i="6" l="1"/>
  <c r="A26" i="6"/>
  <c r="A9" i="6"/>
  <c r="A4" i="6"/>
  <c r="A22" i="6"/>
  <c r="A5" i="6"/>
  <c r="A6" i="6"/>
  <c r="A7" i="6"/>
  <c r="A17" i="6"/>
  <c r="A11" i="6"/>
  <c r="A12" i="6"/>
  <c r="A15" i="6"/>
  <c r="A16" i="6"/>
  <c r="A27" i="6"/>
  <c r="A18" i="6"/>
  <c r="A21" i="6"/>
  <c r="A19" i="6"/>
  <c r="A13" i="6"/>
  <c r="A28" i="6"/>
  <c r="A10" i="6"/>
  <c r="A25" i="6"/>
  <c r="A20" i="6"/>
  <c r="A8" i="6"/>
  <c r="A23" i="6"/>
  <c r="B3" i="6"/>
  <c r="D3" i="6"/>
  <c r="E3" i="6"/>
  <c r="C3" i="6"/>
  <c r="A24" i="6"/>
  <c r="AE4" i="1" l="1"/>
  <c r="E10" i="21" s="1"/>
  <c r="AC4" i="1"/>
  <c r="D10" i="21" s="1"/>
  <c r="AB4" i="1"/>
  <c r="C10" i="21" s="1"/>
  <c r="AA4" i="1"/>
  <c r="F10" i="21" s="1"/>
  <c r="F11" i="15" l="1"/>
  <c r="E7" i="19"/>
  <c r="E23" i="17"/>
  <c r="B24" i="6"/>
  <c r="B11" i="15"/>
  <c r="F7" i="19"/>
  <c r="F23" i="17"/>
  <c r="C24" i="6"/>
  <c r="B23" i="17"/>
  <c r="C11" i="15"/>
  <c r="C7" i="19"/>
  <c r="D24" i="6"/>
  <c r="C23" i="17"/>
  <c r="D11" i="15"/>
  <c r="B7" i="19"/>
  <c r="E24" i="6"/>
  <c r="F17" i="1"/>
  <c r="I12" i="1" l="1"/>
  <c r="U24" i="1"/>
  <c r="U25" i="1"/>
  <c r="U26" i="1"/>
  <c r="U27" i="1"/>
  <c r="U28" i="1"/>
  <c r="V25" i="1"/>
  <c r="V26" i="1"/>
  <c r="V27" i="1"/>
  <c r="V28" i="1"/>
  <c r="W26" i="1"/>
  <c r="W27" i="1"/>
  <c r="W28" i="1"/>
  <c r="X27" i="1"/>
  <c r="X28" i="1"/>
  <c r="Y28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N17" i="1"/>
  <c r="N18" i="1"/>
  <c r="N19" i="1"/>
  <c r="N20" i="1"/>
  <c r="N21" i="1"/>
  <c r="N22" i="1"/>
  <c r="N23" i="1"/>
  <c r="N24" i="1"/>
  <c r="N25" i="1"/>
  <c r="N26" i="1"/>
  <c r="N27" i="1"/>
  <c r="N28" i="1"/>
  <c r="O18" i="1"/>
  <c r="O19" i="1"/>
  <c r="O20" i="1"/>
  <c r="O21" i="1"/>
  <c r="O22" i="1"/>
  <c r="O23" i="1"/>
  <c r="O24" i="1"/>
  <c r="O25" i="1"/>
  <c r="O26" i="1"/>
  <c r="O27" i="1"/>
  <c r="O28" i="1"/>
  <c r="P19" i="1"/>
  <c r="P20" i="1"/>
  <c r="P21" i="1"/>
  <c r="P22" i="1"/>
  <c r="P23" i="1"/>
  <c r="P24" i="1"/>
  <c r="P25" i="1"/>
  <c r="P26" i="1"/>
  <c r="P27" i="1"/>
  <c r="P28" i="1"/>
  <c r="Q20" i="1"/>
  <c r="Q21" i="1"/>
  <c r="Q22" i="1"/>
  <c r="Q23" i="1"/>
  <c r="Q24" i="1"/>
  <c r="Q25" i="1"/>
  <c r="Q26" i="1"/>
  <c r="Q27" i="1"/>
  <c r="Q28" i="1"/>
  <c r="R21" i="1"/>
  <c r="R22" i="1"/>
  <c r="R23" i="1"/>
  <c r="R24" i="1"/>
  <c r="R25" i="1"/>
  <c r="R26" i="1"/>
  <c r="R27" i="1"/>
  <c r="R28" i="1"/>
  <c r="S22" i="1"/>
  <c r="S23" i="1"/>
  <c r="S24" i="1"/>
  <c r="S25" i="1"/>
  <c r="S26" i="1"/>
  <c r="S27" i="1"/>
  <c r="S28" i="1"/>
  <c r="T23" i="1"/>
  <c r="T24" i="1"/>
  <c r="T25" i="1"/>
  <c r="T26" i="1"/>
  <c r="T27" i="1"/>
  <c r="T2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7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D11" i="1" s="1"/>
  <c r="B10" i="1"/>
  <c r="B9" i="1"/>
  <c r="B8" i="1"/>
  <c r="B7" i="1"/>
  <c r="B6" i="1"/>
  <c r="B5" i="1"/>
  <c r="AD5" i="1" s="1"/>
  <c r="AD23" i="1" l="1"/>
  <c r="AD17" i="1"/>
  <c r="D6" i="19"/>
  <c r="E26" i="15"/>
  <c r="F14" i="6"/>
  <c r="B5" i="21"/>
  <c r="D22" i="17"/>
  <c r="D14" i="19"/>
  <c r="D16" i="17"/>
  <c r="B8" i="21"/>
  <c r="F6" i="6"/>
  <c r="E27" i="15"/>
  <c r="AD18" i="1"/>
  <c r="AD7" i="1"/>
  <c r="AD8" i="1"/>
  <c r="AD26" i="1"/>
  <c r="AD9" i="1"/>
  <c r="AD15" i="1"/>
  <c r="AD27" i="1"/>
  <c r="AD10" i="1"/>
  <c r="AD16" i="1"/>
  <c r="AD22" i="1"/>
  <c r="AD28" i="1"/>
  <c r="AD24" i="1"/>
  <c r="AD19" i="1"/>
  <c r="AD12" i="1"/>
  <c r="AD13" i="1"/>
  <c r="AD20" i="1"/>
  <c r="AD6" i="1"/>
  <c r="AD25" i="1"/>
  <c r="AD14" i="1"/>
  <c r="AD21" i="1"/>
  <c r="AB23" i="1"/>
  <c r="C6" i="21" s="1"/>
  <c r="AE23" i="1"/>
  <c r="E6" i="21" s="1"/>
  <c r="AC23" i="1"/>
  <c r="D6" i="21" s="1"/>
  <c r="AA23" i="1"/>
  <c r="F6" i="21" s="1"/>
  <c r="AB24" i="1"/>
  <c r="C13" i="21" s="1"/>
  <c r="AE24" i="1"/>
  <c r="E13" i="21" s="1"/>
  <c r="AC24" i="1"/>
  <c r="D13" i="21" s="1"/>
  <c r="AA24" i="1"/>
  <c r="F13" i="21" s="1"/>
  <c r="AE25" i="1"/>
  <c r="E11" i="21" s="1"/>
  <c r="AC25" i="1"/>
  <c r="D11" i="21" s="1"/>
  <c r="AB25" i="1"/>
  <c r="C11" i="21" s="1"/>
  <c r="AA25" i="1"/>
  <c r="F11" i="21" s="1"/>
  <c r="AB20" i="1"/>
  <c r="C4" i="21" s="1"/>
  <c r="AE20" i="1"/>
  <c r="E4" i="21" s="1"/>
  <c r="AC20" i="1"/>
  <c r="D4" i="21" s="1"/>
  <c r="AA20" i="1"/>
  <c r="F4" i="21" s="1"/>
  <c r="AC15" i="1"/>
  <c r="D17" i="21" s="1"/>
  <c r="AB15" i="1"/>
  <c r="C17" i="21" s="1"/>
  <c r="AA15" i="1"/>
  <c r="F17" i="21" s="1"/>
  <c r="AE15" i="1"/>
  <c r="E17" i="21" s="1"/>
  <c r="AB27" i="1"/>
  <c r="C21" i="21" s="1"/>
  <c r="AA27" i="1"/>
  <c r="F21" i="21" s="1"/>
  <c r="AE27" i="1"/>
  <c r="E21" i="21" s="1"/>
  <c r="AC27" i="1"/>
  <c r="D21" i="21" s="1"/>
  <c r="AE10" i="1"/>
  <c r="E27" i="21" s="1"/>
  <c r="AA10" i="1"/>
  <c r="F27" i="21" s="1"/>
  <c r="AC10" i="1"/>
  <c r="D27" i="21" s="1"/>
  <c r="AB10" i="1"/>
  <c r="C27" i="21" s="1"/>
  <c r="AC16" i="1"/>
  <c r="D23" i="21" s="1"/>
  <c r="AB16" i="1"/>
  <c r="C23" i="21" s="1"/>
  <c r="AA16" i="1"/>
  <c r="F23" i="21" s="1"/>
  <c r="AE16" i="1"/>
  <c r="E23" i="21" s="1"/>
  <c r="AC22" i="1"/>
  <c r="D18" i="21" s="1"/>
  <c r="AB22" i="1"/>
  <c r="C18" i="21" s="1"/>
  <c r="AA22" i="1"/>
  <c r="F18" i="21" s="1"/>
  <c r="AE22" i="1"/>
  <c r="E18" i="21" s="1"/>
  <c r="AE28" i="1"/>
  <c r="E16" i="21" s="1"/>
  <c r="AC28" i="1"/>
  <c r="D16" i="21" s="1"/>
  <c r="AB28" i="1"/>
  <c r="C16" i="21" s="1"/>
  <c r="AA28" i="1"/>
  <c r="F16" i="21" s="1"/>
  <c r="AE17" i="1"/>
  <c r="E15" i="21" s="1"/>
  <c r="AC17" i="1"/>
  <c r="D15" i="21" s="1"/>
  <c r="AB17" i="1"/>
  <c r="C15" i="21" s="1"/>
  <c r="AA17" i="1"/>
  <c r="F15" i="21" s="1"/>
  <c r="AE6" i="1"/>
  <c r="E14" i="21" s="1"/>
  <c r="AC6" i="1"/>
  <c r="D14" i="21" s="1"/>
  <c r="AB6" i="1"/>
  <c r="C14" i="21" s="1"/>
  <c r="AA6" i="1"/>
  <c r="F14" i="21" s="1"/>
  <c r="AC19" i="1"/>
  <c r="D20" i="21" s="1"/>
  <c r="AB19" i="1"/>
  <c r="C20" i="21" s="1"/>
  <c r="AA19" i="1"/>
  <c r="F20" i="21" s="1"/>
  <c r="AE19" i="1"/>
  <c r="E20" i="21" s="1"/>
  <c r="AC5" i="1"/>
  <c r="D5" i="21" s="1"/>
  <c r="AE5" i="1"/>
  <c r="E5" i="21" s="1"/>
  <c r="AB5" i="1"/>
  <c r="C5" i="21" s="1"/>
  <c r="AA5" i="1"/>
  <c r="F5" i="21" s="1"/>
  <c r="AB18" i="1"/>
  <c r="C24" i="21" s="1"/>
  <c r="AE18" i="1"/>
  <c r="E24" i="21" s="1"/>
  <c r="AC18" i="1"/>
  <c r="D24" i="21" s="1"/>
  <c r="AA18" i="1"/>
  <c r="F24" i="21" s="1"/>
  <c r="AE7" i="1"/>
  <c r="E22" i="21" s="1"/>
  <c r="AB7" i="1"/>
  <c r="C22" i="21" s="1"/>
  <c r="AC7" i="1"/>
  <c r="D22" i="21" s="1"/>
  <c r="AA7" i="1"/>
  <c r="F22" i="21" s="1"/>
  <c r="AB8" i="1"/>
  <c r="C26" i="21" s="1"/>
  <c r="AC8" i="1"/>
  <c r="D26" i="21" s="1"/>
  <c r="AA8" i="1"/>
  <c r="F26" i="21" s="1"/>
  <c r="AE8" i="1"/>
  <c r="E26" i="21" s="1"/>
  <c r="AB26" i="1"/>
  <c r="C12" i="21" s="1"/>
  <c r="AE26" i="1"/>
  <c r="E12" i="21" s="1"/>
  <c r="AC26" i="1"/>
  <c r="D12" i="21" s="1"/>
  <c r="AA26" i="1"/>
  <c r="F12" i="21" s="1"/>
  <c r="AE11" i="1"/>
  <c r="E8" i="21" s="1"/>
  <c r="AC11" i="1"/>
  <c r="D8" i="21" s="1"/>
  <c r="AB11" i="1"/>
  <c r="C8" i="21" s="1"/>
  <c r="AA11" i="1"/>
  <c r="F8" i="21" s="1"/>
  <c r="AE12" i="1"/>
  <c r="E19" i="21" s="1"/>
  <c r="AC12" i="1"/>
  <c r="D19" i="21" s="1"/>
  <c r="AB12" i="1"/>
  <c r="C19" i="21" s="1"/>
  <c r="AA12" i="1"/>
  <c r="F19" i="21" s="1"/>
  <c r="AE13" i="1"/>
  <c r="E28" i="21" s="1"/>
  <c r="AC13" i="1"/>
  <c r="D28" i="21" s="1"/>
  <c r="AA13" i="1"/>
  <c r="F28" i="21" s="1"/>
  <c r="AB13" i="1"/>
  <c r="C28" i="21" s="1"/>
  <c r="AB14" i="1"/>
  <c r="C9" i="21" s="1"/>
  <c r="AE14" i="1"/>
  <c r="E9" i="21" s="1"/>
  <c r="AC14" i="1"/>
  <c r="D9" i="21" s="1"/>
  <c r="AA14" i="1"/>
  <c r="F9" i="21" s="1"/>
  <c r="AC9" i="1"/>
  <c r="D25" i="21" s="1"/>
  <c r="AB9" i="1"/>
  <c r="C25" i="21" s="1"/>
  <c r="AA9" i="1"/>
  <c r="F25" i="21" s="1"/>
  <c r="AE9" i="1"/>
  <c r="E25" i="21" s="1"/>
  <c r="AB21" i="1"/>
  <c r="C7" i="21" s="1"/>
  <c r="AE21" i="1"/>
  <c r="E7" i="21" s="1"/>
  <c r="AC21" i="1"/>
  <c r="D7" i="21" s="1"/>
  <c r="AA21" i="1"/>
  <c r="F7" i="21" s="1"/>
  <c r="D27" i="19" l="1"/>
  <c r="D4" i="17"/>
  <c r="E12" i="15"/>
  <c r="B11" i="21"/>
  <c r="F25" i="6"/>
  <c r="D7" i="17"/>
  <c r="E22" i="15"/>
  <c r="F10" i="6"/>
  <c r="B13" i="21"/>
  <c r="D28" i="19"/>
  <c r="D13" i="17"/>
  <c r="B17" i="21"/>
  <c r="D10" i="19"/>
  <c r="F12" i="6"/>
  <c r="E24" i="15"/>
  <c r="D18" i="19"/>
  <c r="E15" i="15"/>
  <c r="D8" i="17"/>
  <c r="B14" i="21"/>
  <c r="F26" i="6"/>
  <c r="D26" i="19"/>
  <c r="F23" i="6"/>
  <c r="D10" i="17"/>
  <c r="E7" i="15"/>
  <c r="B16" i="21"/>
  <c r="D25" i="17"/>
  <c r="E6" i="15"/>
  <c r="F22" i="6"/>
  <c r="B25" i="21"/>
  <c r="D9" i="19"/>
  <c r="D19" i="19"/>
  <c r="F21" i="6"/>
  <c r="B4" i="21"/>
  <c r="D11" i="17"/>
  <c r="E23" i="15"/>
  <c r="D11" i="19"/>
  <c r="D14" i="17"/>
  <c r="B18" i="21"/>
  <c r="F13" i="6"/>
  <c r="E25" i="15"/>
  <c r="D24" i="19"/>
  <c r="F20" i="6"/>
  <c r="B12" i="21"/>
  <c r="D6" i="17"/>
  <c r="E14" i="15"/>
  <c r="D28" i="17"/>
  <c r="B28" i="21"/>
  <c r="D13" i="19"/>
  <c r="E4" i="15"/>
  <c r="F17" i="6"/>
  <c r="F15" i="6"/>
  <c r="D20" i="17"/>
  <c r="E9" i="15"/>
  <c r="D16" i="19"/>
  <c r="B23" i="21"/>
  <c r="D12" i="19"/>
  <c r="D26" i="17"/>
  <c r="F4" i="6"/>
  <c r="B26" i="21"/>
  <c r="E19" i="15"/>
  <c r="B7" i="21"/>
  <c r="D22" i="19"/>
  <c r="D12" i="17"/>
  <c r="E13" i="15"/>
  <c r="F19" i="6"/>
  <c r="D4" i="19"/>
  <c r="B19" i="21"/>
  <c r="D15" i="17"/>
  <c r="E28" i="15"/>
  <c r="F7" i="6"/>
  <c r="E21" i="15"/>
  <c r="D5" i="19"/>
  <c r="D27" i="17"/>
  <c r="F5" i="6"/>
  <c r="B27" i="21"/>
  <c r="D19" i="17"/>
  <c r="F9" i="6"/>
  <c r="E18" i="15"/>
  <c r="D21" i="19"/>
  <c r="B22" i="21"/>
  <c r="E16" i="15"/>
  <c r="F16" i="6"/>
  <c r="D9" i="17"/>
  <c r="B15" i="21"/>
  <c r="D25" i="19"/>
  <c r="D23" i="19"/>
  <c r="D21" i="17"/>
  <c r="E10" i="15"/>
  <c r="F11" i="6"/>
  <c r="B9" i="21"/>
  <c r="E8" i="15"/>
  <c r="D15" i="19"/>
  <c r="F18" i="6"/>
  <c r="D17" i="17"/>
  <c r="B20" i="21"/>
  <c r="B21" i="21"/>
  <c r="E17" i="15"/>
  <c r="F8" i="6"/>
  <c r="D18" i="17"/>
  <c r="D20" i="19"/>
  <c r="E5" i="15"/>
  <c r="F27" i="6"/>
  <c r="B24" i="21"/>
  <c r="D24" i="17"/>
  <c r="D8" i="19"/>
  <c r="D17" i="19"/>
  <c r="F28" i="6"/>
  <c r="D5" i="17"/>
  <c r="E20" i="15"/>
  <c r="B6" i="21"/>
  <c r="C25" i="17"/>
  <c r="D6" i="15"/>
  <c r="C24" i="17"/>
  <c r="D5" i="15"/>
  <c r="C13" i="15"/>
  <c r="B12" i="17"/>
  <c r="F25" i="17"/>
  <c r="B6" i="15"/>
  <c r="F12" i="17"/>
  <c r="B13" i="15"/>
  <c r="C6" i="15"/>
  <c r="B25" i="17"/>
  <c r="C4" i="15"/>
  <c r="B28" i="17"/>
  <c r="C15" i="17"/>
  <c r="D28" i="15"/>
  <c r="B14" i="15"/>
  <c r="F6" i="17"/>
  <c r="C26" i="17"/>
  <c r="D19" i="15"/>
  <c r="B5" i="15"/>
  <c r="F24" i="17"/>
  <c r="F26" i="15"/>
  <c r="E22" i="17"/>
  <c r="B15" i="15"/>
  <c r="F8" i="17"/>
  <c r="D16" i="15"/>
  <c r="C9" i="17"/>
  <c r="E14" i="17"/>
  <c r="F25" i="15"/>
  <c r="C9" i="15"/>
  <c r="B20" i="17"/>
  <c r="C18" i="17"/>
  <c r="D17" i="15"/>
  <c r="C24" i="15"/>
  <c r="B13" i="17"/>
  <c r="F4" i="17"/>
  <c r="B12" i="15"/>
  <c r="E7" i="17"/>
  <c r="F22" i="15"/>
  <c r="F28" i="17"/>
  <c r="B4" i="15"/>
  <c r="D26" i="15"/>
  <c r="C22" i="17"/>
  <c r="D9" i="15"/>
  <c r="C20" i="17"/>
  <c r="E18" i="17"/>
  <c r="F17" i="15"/>
  <c r="C13" i="17"/>
  <c r="D24" i="15"/>
  <c r="C12" i="15"/>
  <c r="B4" i="17"/>
  <c r="C22" i="15"/>
  <c r="B7" i="17"/>
  <c r="E12" i="17"/>
  <c r="F13" i="15"/>
  <c r="F21" i="17"/>
  <c r="B10" i="15"/>
  <c r="D4" i="15"/>
  <c r="C28" i="17"/>
  <c r="B27" i="15"/>
  <c r="F16" i="17"/>
  <c r="F14" i="15"/>
  <c r="E6" i="17"/>
  <c r="F19" i="17"/>
  <c r="B18" i="15"/>
  <c r="E24" i="17"/>
  <c r="F5" i="15"/>
  <c r="F8" i="15"/>
  <c r="E17" i="17"/>
  <c r="C8" i="17"/>
  <c r="D15" i="15"/>
  <c r="F10" i="17"/>
  <c r="B7" i="15"/>
  <c r="C25" i="15"/>
  <c r="B14" i="17"/>
  <c r="C21" i="15"/>
  <c r="B27" i="17"/>
  <c r="F18" i="17"/>
  <c r="B17" i="15"/>
  <c r="F11" i="17"/>
  <c r="B23" i="15"/>
  <c r="D12" i="15"/>
  <c r="C4" i="17"/>
  <c r="B20" i="15"/>
  <c r="F5" i="17"/>
  <c r="E15" i="17"/>
  <c r="F28" i="15"/>
  <c r="C15" i="15"/>
  <c r="B8" i="17"/>
  <c r="C21" i="17"/>
  <c r="D10" i="15"/>
  <c r="F4" i="15"/>
  <c r="E28" i="17"/>
  <c r="B16" i="17"/>
  <c r="C27" i="15"/>
  <c r="B6" i="17"/>
  <c r="C14" i="15"/>
  <c r="D18" i="15"/>
  <c r="C19" i="17"/>
  <c r="C5" i="15"/>
  <c r="B24" i="17"/>
  <c r="F17" i="17"/>
  <c r="B8" i="15"/>
  <c r="E8" i="17"/>
  <c r="F15" i="15"/>
  <c r="C7" i="15"/>
  <c r="B10" i="17"/>
  <c r="D25" i="15"/>
  <c r="C14" i="17"/>
  <c r="D21" i="15"/>
  <c r="C27" i="17"/>
  <c r="C17" i="15"/>
  <c r="B18" i="17"/>
  <c r="C11" i="17"/>
  <c r="D23" i="15"/>
  <c r="F12" i="15"/>
  <c r="E4" i="17"/>
  <c r="D20" i="15"/>
  <c r="C5" i="17"/>
  <c r="C12" i="17"/>
  <c r="D13" i="15"/>
  <c r="B26" i="17"/>
  <c r="C19" i="15"/>
  <c r="F14" i="17"/>
  <c r="B25" i="15"/>
  <c r="F10" i="15"/>
  <c r="E21" i="17"/>
  <c r="B28" i="15"/>
  <c r="F15" i="17"/>
  <c r="D27" i="15"/>
  <c r="C16" i="17"/>
  <c r="E26" i="17"/>
  <c r="F19" i="15"/>
  <c r="B19" i="17"/>
  <c r="C18" i="15"/>
  <c r="B26" i="15"/>
  <c r="F22" i="17"/>
  <c r="C8" i="15"/>
  <c r="B17" i="17"/>
  <c r="B16" i="15"/>
  <c r="F9" i="17"/>
  <c r="D7" i="15"/>
  <c r="C10" i="17"/>
  <c r="E20" i="17"/>
  <c r="F9" i="15"/>
  <c r="F27" i="17"/>
  <c r="B21" i="15"/>
  <c r="E13" i="17"/>
  <c r="F24" i="15"/>
  <c r="F23" i="15"/>
  <c r="E11" i="17"/>
  <c r="B22" i="15"/>
  <c r="F7" i="17"/>
  <c r="F20" i="15"/>
  <c r="E5" i="17"/>
  <c r="C6" i="17"/>
  <c r="D14" i="15"/>
  <c r="F16" i="15"/>
  <c r="E9" i="17"/>
  <c r="E25" i="17"/>
  <c r="F6" i="15"/>
  <c r="B21" i="17"/>
  <c r="C10" i="15"/>
  <c r="C28" i="15"/>
  <c r="B15" i="17"/>
  <c r="F27" i="15"/>
  <c r="E16" i="17"/>
  <c r="B19" i="15"/>
  <c r="F26" i="17"/>
  <c r="F18" i="15"/>
  <c r="E19" i="17"/>
  <c r="B22" i="17"/>
  <c r="C26" i="15"/>
  <c r="D8" i="15"/>
  <c r="C17" i="17"/>
  <c r="B9" i="17"/>
  <c r="C16" i="15"/>
  <c r="E10" i="17"/>
  <c r="F7" i="15"/>
  <c r="F20" i="17"/>
  <c r="B9" i="15"/>
  <c r="E27" i="17"/>
  <c r="F21" i="15"/>
  <c r="F13" i="17"/>
  <c r="B24" i="15"/>
  <c r="B11" i="17"/>
  <c r="C23" i="15"/>
  <c r="C7" i="17"/>
  <c r="D22" i="15"/>
  <c r="B5" i="17"/>
  <c r="C20" i="15"/>
  <c r="B9" i="19"/>
  <c r="E22" i="6"/>
  <c r="B8" i="19"/>
  <c r="E27" i="6"/>
  <c r="B16" i="19"/>
  <c r="E15" i="6"/>
  <c r="F22" i="19"/>
  <c r="C19" i="6"/>
  <c r="C9" i="19"/>
  <c r="D22" i="6"/>
  <c r="D17" i="6"/>
  <c r="C13" i="19"/>
  <c r="E7" i="6"/>
  <c r="B4" i="19"/>
  <c r="F24" i="19"/>
  <c r="C20" i="6"/>
  <c r="B12" i="19"/>
  <c r="E4" i="6"/>
  <c r="F8" i="19"/>
  <c r="C27" i="6"/>
  <c r="E6" i="19"/>
  <c r="B14" i="6"/>
  <c r="F18" i="19"/>
  <c r="C26" i="6"/>
  <c r="B25" i="19"/>
  <c r="E16" i="6"/>
  <c r="E11" i="19"/>
  <c r="B13" i="6"/>
  <c r="C16" i="19"/>
  <c r="D15" i="6"/>
  <c r="B20" i="19"/>
  <c r="E8" i="6"/>
  <c r="C10" i="19"/>
  <c r="D12" i="6"/>
  <c r="F27" i="19"/>
  <c r="C25" i="6"/>
  <c r="E28" i="19"/>
  <c r="B10" i="6"/>
  <c r="C17" i="6"/>
  <c r="F13" i="19"/>
  <c r="B6" i="19"/>
  <c r="E14" i="6"/>
  <c r="E20" i="19"/>
  <c r="B8" i="6"/>
  <c r="E22" i="19"/>
  <c r="B19" i="6"/>
  <c r="C11" i="6"/>
  <c r="F23" i="19"/>
  <c r="E17" i="6"/>
  <c r="B13" i="19"/>
  <c r="F14" i="19"/>
  <c r="C6" i="6"/>
  <c r="E24" i="19"/>
  <c r="B20" i="6"/>
  <c r="F21" i="19"/>
  <c r="C9" i="6"/>
  <c r="E8" i="19"/>
  <c r="B27" i="6"/>
  <c r="E15" i="19"/>
  <c r="B18" i="6"/>
  <c r="B18" i="19"/>
  <c r="E26" i="6"/>
  <c r="F26" i="19"/>
  <c r="C23" i="6"/>
  <c r="C11" i="19"/>
  <c r="D13" i="6"/>
  <c r="D5" i="6"/>
  <c r="C5" i="19"/>
  <c r="F20" i="19"/>
  <c r="C8" i="6"/>
  <c r="F19" i="19"/>
  <c r="C21" i="6"/>
  <c r="B27" i="19"/>
  <c r="E25" i="6"/>
  <c r="F17" i="19"/>
  <c r="C28" i="6"/>
  <c r="B7" i="6"/>
  <c r="E4" i="19"/>
  <c r="E25" i="19"/>
  <c r="B16" i="6"/>
  <c r="B10" i="19"/>
  <c r="E12" i="6"/>
  <c r="C22" i="19"/>
  <c r="D19" i="6"/>
  <c r="E11" i="6"/>
  <c r="B23" i="19"/>
  <c r="B17" i="6"/>
  <c r="E13" i="19"/>
  <c r="C14" i="19"/>
  <c r="D6" i="6"/>
  <c r="C24" i="19"/>
  <c r="D20" i="6"/>
  <c r="B21" i="19"/>
  <c r="E9" i="6"/>
  <c r="C8" i="19"/>
  <c r="D27" i="6"/>
  <c r="F15" i="19"/>
  <c r="C18" i="6"/>
  <c r="E18" i="19"/>
  <c r="B26" i="6"/>
  <c r="C26" i="19"/>
  <c r="D23" i="6"/>
  <c r="B11" i="19"/>
  <c r="E13" i="6"/>
  <c r="E5" i="6"/>
  <c r="B5" i="19"/>
  <c r="C20" i="19"/>
  <c r="D8" i="6"/>
  <c r="B19" i="19"/>
  <c r="E21" i="6"/>
  <c r="E27" i="19"/>
  <c r="B25" i="6"/>
  <c r="B17" i="19"/>
  <c r="E28" i="6"/>
  <c r="B24" i="19"/>
  <c r="E20" i="6"/>
  <c r="F11" i="19"/>
  <c r="C13" i="6"/>
  <c r="C28" i="19"/>
  <c r="D10" i="6"/>
  <c r="E9" i="19"/>
  <c r="B22" i="6"/>
  <c r="B11" i="6"/>
  <c r="E23" i="19"/>
  <c r="C7" i="6"/>
  <c r="F4" i="19"/>
  <c r="B14" i="19"/>
  <c r="E6" i="6"/>
  <c r="E12" i="19"/>
  <c r="B4" i="6"/>
  <c r="C21" i="19"/>
  <c r="D9" i="6"/>
  <c r="F6" i="19"/>
  <c r="C14" i="6"/>
  <c r="C15" i="19"/>
  <c r="D18" i="6"/>
  <c r="F25" i="19"/>
  <c r="C16" i="6"/>
  <c r="B26" i="19"/>
  <c r="E23" i="6"/>
  <c r="E16" i="19"/>
  <c r="B15" i="6"/>
  <c r="C5" i="6"/>
  <c r="F5" i="19"/>
  <c r="E10" i="19"/>
  <c r="B12" i="6"/>
  <c r="E19" i="19"/>
  <c r="B21" i="6"/>
  <c r="F28" i="19"/>
  <c r="C10" i="6"/>
  <c r="E17" i="19"/>
  <c r="B28" i="6"/>
  <c r="B22" i="19"/>
  <c r="E19" i="6"/>
  <c r="C12" i="19"/>
  <c r="D4" i="6"/>
  <c r="C18" i="19"/>
  <c r="D26" i="6"/>
  <c r="C27" i="19"/>
  <c r="D25" i="6"/>
  <c r="F9" i="19"/>
  <c r="C22" i="6"/>
  <c r="D11" i="6"/>
  <c r="C23" i="19"/>
  <c r="D7" i="6"/>
  <c r="C4" i="19"/>
  <c r="E14" i="19"/>
  <c r="B6" i="6"/>
  <c r="F12" i="19"/>
  <c r="C4" i="6"/>
  <c r="E21" i="19"/>
  <c r="B9" i="6"/>
  <c r="C6" i="19"/>
  <c r="D14" i="6"/>
  <c r="B15" i="19"/>
  <c r="E18" i="6"/>
  <c r="C25" i="19"/>
  <c r="D16" i="6"/>
  <c r="E26" i="19"/>
  <c r="B23" i="6"/>
  <c r="F16" i="19"/>
  <c r="C15" i="6"/>
  <c r="B5" i="6"/>
  <c r="E5" i="19"/>
  <c r="F10" i="19"/>
  <c r="C12" i="6"/>
  <c r="C19" i="19"/>
  <c r="D21" i="6"/>
  <c r="B28" i="19"/>
  <c r="E10" i="6"/>
  <c r="C17" i="19"/>
  <c r="D28" i="6"/>
  <c r="AF4" i="1"/>
  <c r="AF27" i="1"/>
  <c r="AF24" i="1"/>
  <c r="AF21" i="1"/>
  <c r="AF18" i="1"/>
  <c r="AF15" i="1"/>
  <c r="AF12" i="1"/>
  <c r="AF9" i="1"/>
  <c r="AF6" i="1"/>
  <c r="AF5" i="1"/>
  <c r="AF25" i="1"/>
  <c r="AF22" i="1"/>
  <c r="AF19" i="1"/>
  <c r="AF16" i="1"/>
  <c r="AF13" i="1"/>
  <c r="AF10" i="1"/>
  <c r="AF7" i="1"/>
  <c r="AF28" i="1"/>
  <c r="AF26" i="1"/>
  <c r="AF23" i="1"/>
  <c r="AF20" i="1"/>
  <c r="AF17" i="1"/>
  <c r="AF14" i="1"/>
  <c r="AF11" i="1"/>
  <c r="AF8" i="1"/>
  <c r="E3" i="1"/>
  <c r="B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Z3" i="1"/>
  <c r="J3" i="1"/>
  <c r="I3" i="1"/>
  <c r="H3" i="1"/>
  <c r="G3" i="1"/>
  <c r="F3" i="1"/>
  <c r="D3" i="1"/>
  <c r="C3" i="1"/>
</calcChain>
</file>

<file path=xl/sharedStrings.xml><?xml version="1.0" encoding="utf-8"?>
<sst xmlns="http://schemas.openxmlformats.org/spreadsheetml/2006/main" count="374" uniqueCount="61">
  <si>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</si>
  <si>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</si>
  <si>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</si>
  <si>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</si>
  <si>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</si>
  <si>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</si>
  <si>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</si>
  <si>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</si>
  <si>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</si>
  <si>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</si>
  <si>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</si>
  <si>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k</t>
  </si>
  <si>
    <t>u</t>
  </si>
  <si>
    <t>b</t>
  </si>
  <si>
    <t>s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</si>
  <si>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</si>
  <si>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</si>
  <si>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</si>
  <si>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</si>
  <si>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</si>
  <si>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</si>
  <si>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</si>
  <si>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</si>
  <si>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</si>
  <si>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</si>
  <si>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</si>
  <si>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</si>
  <si>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</si>
  <si>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</si>
  <si>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Blattschutz: Schutz</t>
  </si>
  <si>
    <t>Zulässige
 Kriterien</t>
  </si>
  <si>
    <t>inverse 
Kriterien</t>
  </si>
  <si>
    <t>Zielbeziehungs-Matrix</t>
  </si>
  <si>
    <t>Projekt:</t>
  </si>
  <si>
    <t>Anzahl</t>
  </si>
  <si>
    <t>Helle Bereiche des Arbeitsblatts können bearbeitet werden; die grau hinterlegen sind mit Blattschutz gesperrt (Passwort: Schutz)</t>
  </si>
  <si>
    <t>Ziele</t>
  </si>
  <si>
    <t>Hilfstabelle Konkurrenz</t>
  </si>
  <si>
    <t xml:space="preserve"> unterstützende =untersützten andere Ziele</t>
  </si>
  <si>
    <t xml:space="preserve"> keine Beziehung</t>
  </si>
  <si>
    <t xml:space="preserve">  abhängige = bauene auf anderen Zielen auf</t>
  </si>
  <si>
    <t>Erläuterungen</t>
  </si>
  <si>
    <t>z</t>
  </si>
  <si>
    <t>Hilfstabelle rekursiv/Zirkelschluss</t>
  </si>
  <si>
    <r>
      <t>Baut auf ...  anderen Zielen auf</t>
    </r>
    <r>
      <rPr>
        <sz val="11"/>
        <color rgb="FF0070C0"/>
        <rFont val="Arial"/>
        <family val="2"/>
      </rPr>
      <t/>
    </r>
  </si>
  <si>
    <t>Unterstützt ... andere Ziele</t>
  </si>
  <si>
    <t>Steht in Konkurrenz zu ... anderen Zielen</t>
  </si>
  <si>
    <r>
      <rPr>
        <i/>
        <sz val="11"/>
        <color theme="1"/>
        <rFont val="Arial"/>
        <family val="2"/>
      </rPr>
      <t>«waagrecht» ...</t>
    </r>
    <r>
      <rPr>
        <sz val="11"/>
        <color theme="1"/>
        <rFont val="Arial"/>
        <family val="2"/>
      </rPr>
      <t xml:space="preserve">
  </t>
    </r>
    <r>
      <rPr>
        <b/>
        <sz val="11"/>
        <color theme="1"/>
        <rFont val="Arial"/>
        <family val="2"/>
      </rPr>
      <t xml:space="preserve">u </t>
    </r>
    <r>
      <rPr>
        <sz val="11"/>
        <color theme="1"/>
        <rFont val="Arial"/>
        <family val="2"/>
      </rPr>
      <t xml:space="preserve">-  ist unabhängig von </t>
    </r>
    <r>
      <rPr>
        <i/>
        <sz val="11"/>
        <color theme="1"/>
        <rFont val="Arial"/>
        <family val="2"/>
      </rPr>
      <t xml:space="preserve">«senkrecht»
</t>
    </r>
    <r>
      <rPr>
        <i/>
        <sz val="11"/>
        <color rgb="FF0070C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b</t>
    </r>
    <r>
      <rPr>
        <i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 xml:space="preserve">baut auf </t>
    </r>
    <r>
      <rPr>
        <i/>
        <sz val="11"/>
        <color theme="1"/>
        <rFont val="Arial"/>
        <family val="2"/>
      </rPr>
      <t xml:space="preserve">«senkrecht» </t>
    </r>
    <r>
      <rPr>
        <sz val="11"/>
        <color theme="1"/>
        <rFont val="Arial"/>
        <family val="2"/>
      </rPr>
      <t xml:space="preserve">auf
</t>
    </r>
    <r>
      <rPr>
        <sz val="11"/>
        <color rgb="FFFFFF00"/>
        <rFont val="Arial"/>
        <family val="2"/>
      </rPr>
      <t xml:space="preserve">  </t>
    </r>
    <r>
      <rPr>
        <b/>
        <sz val="11"/>
        <color rgb="FF00B050"/>
        <rFont val="Arial"/>
        <family val="2"/>
      </rPr>
      <t>s</t>
    </r>
    <r>
      <rPr>
        <sz val="11"/>
        <color rgb="FFFFFF00"/>
        <rFont val="Arial"/>
        <family val="2"/>
      </rPr>
      <t xml:space="preserve"> </t>
    </r>
    <r>
      <rPr>
        <sz val="11"/>
        <color theme="1"/>
        <rFont val="Arial"/>
        <family val="2"/>
      </rPr>
      <t>- unterstützt</t>
    </r>
    <r>
      <rPr>
        <i/>
        <sz val="11"/>
        <color theme="1"/>
        <rFont val="Arial"/>
        <family val="2"/>
      </rPr>
      <t xml:space="preserve"> «senkrecht</t>
    </r>
    <r>
      <rPr>
        <sz val="11"/>
        <color theme="1"/>
        <rFont val="Arial"/>
        <family val="2"/>
      </rPr>
      <t xml:space="preserve">»
  </t>
    </r>
    <r>
      <rPr>
        <b/>
        <sz val="11"/>
        <color rgb="FF7030A0"/>
        <rFont val="Arial"/>
        <family val="2"/>
      </rPr>
      <t>z</t>
    </r>
    <r>
      <rPr>
        <sz val="11"/>
        <color theme="1"/>
        <rFont val="Arial"/>
        <family val="2"/>
      </rPr>
      <t xml:space="preserve"> - bauf auf «senkrecht»t auf und unterstützt
       gleichzeitig «senkrecht»
  </t>
    </r>
    <r>
      <rPr>
        <b/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 xml:space="preserve"> - steht in Konkurrenz zu</t>
    </r>
    <r>
      <rPr>
        <i/>
        <sz val="11"/>
        <color theme="1"/>
        <rFont val="Arial"/>
        <family val="2"/>
      </rPr>
      <t xml:space="preserve"> «senkrecht»</t>
    </r>
  </si>
  <si>
    <t>Zirkularbeziehungen mit … anderen Zielen</t>
  </si>
  <si>
    <t>kein Zusammenhang mit …  anderen Zielen</t>
  </si>
  <si>
    <r>
      <t>Vernetzung (= Anzahl "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" + Anzahl "</t>
    </r>
    <r>
      <rPr>
        <sz val="11"/>
        <color rgb="FF00B050"/>
        <rFont val="Arial"/>
        <family val="2"/>
      </rPr>
      <t>s</t>
    </r>
    <r>
      <rPr>
        <sz val="11"/>
        <color theme="1"/>
        <rFont val="Arial"/>
        <family val="2"/>
      </rPr>
      <t>")</t>
    </r>
  </si>
  <si>
    <t>- Werte in den Spalten AA bis AE werden automatisch berechnet, sie bilden die Grundlage für das Diagramm "Zielbeziehungen".</t>
  </si>
  <si>
    <t>- In Zelle A2 kann das entsprechende Projekt bezeichnet werden.</t>
  </si>
  <si>
    <t>- Die in Spalte A, ab Zeile 4 erfassten Ziele werden automatisch in Zeile 3 ab Spalte B übernommen.</t>
  </si>
  <si>
    <t>- Die im hellen Dreieck erfassten Zielbeziehungen nach dem Schlüssel in A3 werden automatisch gespiegelt, denn wenn Ziel 1 
   unabhängig zu Ziel 2, dann ist auch Ziel 2 unabhängig von Ziel 1; wenn 1 in Konkurrenz zu 2, dann steht auch 2 in Konkurrenz 
   zu 1; wenn 1 auf 2 aufbaut, dann unterstützt Ziel 2 Ziel 1 und umgekehrt.</t>
  </si>
  <si>
    <t>- Die Diagramme in den gelb hinterlegten Mappen basieren auf Hilfstabellen in den hellgrau hinterlegten Mappen.
   Werden die Beziehungen in Mappe "Zielbeziehungs-Matrix" überarbeitet, dann muss in allen Hilfstabellen in den hellgrau hinterlegten 
   Mappen manuell sortiert werden.</t>
  </si>
  <si>
    <t>Diese Tabelle ist die Basis für das Diagramm "Zirkelschlüsse"
Werden die Beziehungen in der Hauptmappe "Zielbeziehungs-Matrix" bearbeitet, dann müssen die Werte in dieser Tabelle manuell neu sortiert werden (Bereich A4:F28 markieren &gt; Start &gt;Sortieren und Filtern (unter Bearbeiten) &gt; Benutzerdefiniertes Sortieren ... &gt; ok)</t>
  </si>
  <si>
    <t>Diese Tabelle ist die Basis für das Diagramm "Unterstützende"
Werden die Beziehungen in der Hauptmappe "Zielbeziehungs-Matrix" bearbeitet, dann müssen die Werte in dieser Tabelle manuell neu sortiert werden (Bereich A4:F28 markieren &gt; Start &gt;Sortieren und Filtern (unter Bearbeiten) &gt; Benutzerdefiniertes Sortieren ... &gt; ok)</t>
  </si>
  <si>
    <t>Diese Tabelle ist die Basis für das Diagramm "Abhängige"
Werden die Beziehungen in der Hauptmappe "Zielbeziehungs-Matrix" bearbeitet, dann müssen die Werte in dieser Tabelle manuell neu sortiert werden (Bereich A4:F28 markieren &gt; Start &gt;Sortieren und Filtern (unter Bearbeiten) &gt; Benutzerdefiniertes Sortieren ... &gt; ok)</t>
  </si>
  <si>
    <t>Diese Tabelle ist die Basis für das Diagramm "Unabhängige"
Werden die Beziehungen in der Hauptmappe "Zielbeziehungs-Matrix" bearbeitet, dann müssen die Werte in dieser Tabelle manuell neu sortiert werden (Bereich A4:F28 markieren &gt; Start &gt;Sortieren und Filtern (unter Bearbeiten) &gt; Benutzerdefiniertes Sortieren ... &gt; ok)</t>
  </si>
  <si>
    <t>Diese Tabelle ist die Basis für das Diagramm "Konkurrenzierende"
Werden die Beziehungen in der Hauptmappe "Zielbeziehungs-Matrix" bearbeitet, dann müssen die Werte in dieser Tabelle manuell neu sortiert werden (Bereich A4:F28 markieren &gt; Start &gt;Sortieren und Filtern (unter Bearbeiten) &gt; Benutzerdefiniertes Sortieren ... &gt; 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</si>
</sst>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FF00"/>
      <name val="Arial"/>
      <family val="2"/>
    </font>
    <font>
      <sz val="11"/>
      <color rgb="FF0070C0"/>
      <name val="Arial"/>
      <family val="2"/>
    </font>
    <font>
      <b/>
      <sz val="22"/>
      <color theme="1"/>
      <name val="Arial"/>
      <family val="2"/>
    </font>
    <font>
      <i/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22"/>
      <color theme="1"/>
      <name val="Arial"/>
      <family val="2"/>
    </font>
    <font>
      <b/>
      <sz val="12"/>
      <color rgb="FF00B050"/>
      <name val="Arial"/>
      <family val="2"/>
    </font>
    <font>
      <sz val="11"/>
      <color indexed="8"/>
      <name val="Arial"/>
      <family val="2"/>
    </font>
    <font>
      <b/>
      <sz val="12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70C0"/>
      <name val="Arial"/>
      <family val="2"/>
    </font>
    <font>
      <sz val="11"/>
      <color rgb="FF7030A0"/>
      <name val="Arial"/>
      <family val="2"/>
    </font>
    <font>
      <b/>
      <sz val="12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2"/>
      <color rgb="FFFF0000"/>
      <name val="Arial"/>
      <family val="2"/>
    </font>
    <font>
      <sz val="12"/>
      <color theme="1" tint="0.499984740745262"/>
      <name val="Arial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11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 indent="1"/>
      <protection locked="0"/>
    </xf>
    <xf numFmtId="0" fontId="1" fillId="0" borderId="11" xfId="0" applyFont="1" applyBorder="1" applyAlignment="1" applyProtection="1">
      <alignment horizontal="right" indent="1"/>
      <protection locked="0"/>
    </xf>
    <xf numFmtId="0" fontId="5" fillId="2" borderId="18" xfId="0" applyFont="1" applyFill="1" applyBorder="1" applyAlignment="1" applyProtection="1">
      <alignment horizontal="center" vertical="top"/>
    </xf>
    <xf numFmtId="0" fontId="10" fillId="0" borderId="0" xfId="0" applyFont="1"/>
    <xf numFmtId="0" fontId="0" fillId="0" borderId="0" xfId="0" applyFont="1"/>
    <xf numFmtId="0" fontId="0" fillId="2" borderId="9" xfId="0" applyFont="1" applyFill="1" applyBorder="1" applyAlignment="1" applyProtection="1">
      <alignment horizontal="left" wrapText="1"/>
    </xf>
    <xf numFmtId="0" fontId="12" fillId="2" borderId="18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top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12" fillId="0" borderId="0" xfId="0" applyFont="1"/>
    <xf numFmtId="0" fontId="0" fillId="2" borderId="24" xfId="0" applyFont="1" applyFill="1" applyBorder="1"/>
    <xf numFmtId="0" fontId="0" fillId="2" borderId="25" xfId="0" applyFont="1" applyFill="1" applyBorder="1"/>
    <xf numFmtId="0" fontId="0" fillId="2" borderId="26" xfId="0" applyFont="1" applyFill="1" applyBorder="1"/>
    <xf numFmtId="0" fontId="3" fillId="2" borderId="28" xfId="0" applyFont="1" applyFill="1" applyBorder="1" applyAlignment="1" applyProtection="1">
      <alignment horizontal="center" vertical="top"/>
    </xf>
    <xf numFmtId="0" fontId="0" fillId="2" borderId="22" xfId="0" applyFont="1" applyFill="1" applyBorder="1" applyAlignment="1" applyProtection="1">
      <alignment horizontal="center" textRotation="90" wrapText="1"/>
    </xf>
    <xf numFmtId="0" fontId="0" fillId="2" borderId="23" xfId="0" applyFont="1" applyFill="1" applyBorder="1" applyAlignment="1" applyProtection="1">
      <alignment horizontal="center" textRotation="90" wrapText="1"/>
    </xf>
    <xf numFmtId="0" fontId="0" fillId="2" borderId="27" xfId="0" applyFont="1" applyFill="1" applyBorder="1" applyAlignment="1" applyProtection="1">
      <alignment horizontal="center" textRotation="90" wrapText="1"/>
    </xf>
    <xf numFmtId="0" fontId="0" fillId="2" borderId="29" xfId="0" applyFont="1" applyFill="1" applyBorder="1" applyAlignment="1" applyProtection="1">
      <alignment horizontal="center" textRotation="90" wrapText="1"/>
    </xf>
    <xf numFmtId="0" fontId="1" fillId="0" borderId="12" xfId="0" applyFont="1" applyBorder="1" applyAlignment="1" applyProtection="1">
      <alignment horizontal="right" indent="1"/>
      <protection locked="0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top"/>
    </xf>
    <xf numFmtId="0" fontId="12" fillId="2" borderId="31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top"/>
    </xf>
    <xf numFmtId="0" fontId="0" fillId="0" borderId="0" xfId="0" applyAlignment="1">
      <alignment textRotation="90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0" fillId="0" borderId="0" xfId="0" applyAlignment="1"/>
    <xf numFmtId="0" fontId="1" fillId="3" borderId="0" xfId="0" applyFont="1" applyFill="1" applyAlignment="1">
      <alignment textRotation="90" wrapText="1"/>
    </xf>
    <xf numFmtId="0" fontId="0" fillId="3" borderId="0" xfId="0" applyFill="1"/>
    <xf numFmtId="0" fontId="14" fillId="0" borderId="0" xfId="0" applyFont="1"/>
    <xf numFmtId="0" fontId="12" fillId="0" borderId="0" xfId="0" applyFont="1" applyAlignment="1">
      <alignment textRotation="90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" fillId="5" borderId="0" xfId="0" applyFont="1" applyFill="1" applyAlignment="1">
      <alignment textRotation="90" wrapText="1"/>
    </xf>
    <xf numFmtId="0" fontId="15" fillId="5" borderId="0" xfId="0" applyFont="1" applyFill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1" fillId="0" borderId="0" xfId="0" applyFont="1" applyFill="1" applyAlignment="1">
      <alignment textRotation="90" wrapText="1"/>
    </xf>
    <xf numFmtId="0" fontId="0" fillId="0" borderId="0" xfId="0" applyFont="1" applyFill="1" applyAlignment="1">
      <alignment wrapText="1"/>
    </xf>
    <xf numFmtId="0" fontId="1" fillId="6" borderId="0" xfId="0" applyFont="1" applyFill="1" applyAlignment="1">
      <alignment textRotation="90" wrapText="1"/>
    </xf>
    <xf numFmtId="0" fontId="0" fillId="6" borderId="0" xfId="0" applyFont="1" applyFill="1" applyAlignment="1">
      <alignment wrapText="1"/>
    </xf>
    <xf numFmtId="0" fontId="16" fillId="7" borderId="0" xfId="0" applyFont="1" applyFill="1"/>
    <xf numFmtId="0" fontId="17" fillId="7" borderId="0" xfId="0" applyFont="1" applyFill="1"/>
    <xf numFmtId="0" fontId="17" fillId="7" borderId="0" xfId="0" applyFont="1" applyFill="1" applyAlignment="1">
      <alignment textRotation="90"/>
    </xf>
    <xf numFmtId="0" fontId="18" fillId="4" borderId="0" xfId="0" applyFont="1" applyFill="1" applyAlignment="1">
      <alignment textRotation="90" wrapText="1"/>
    </xf>
    <xf numFmtId="0" fontId="19" fillId="4" borderId="0" xfId="0" applyFont="1" applyFill="1" applyAlignment="1">
      <alignment horizontal="center" vertical="center" wrapText="1"/>
    </xf>
    <xf numFmtId="0" fontId="20" fillId="0" borderId="0" xfId="0" applyFont="1"/>
    <xf numFmtId="0" fontId="5" fillId="0" borderId="0" xfId="0" applyFont="1" applyAlignment="1">
      <alignment textRotation="9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ont="1" applyProtection="1"/>
    <xf numFmtId="0" fontId="1" fillId="0" borderId="0" xfId="0" applyFont="1" applyFill="1" applyBorder="1" applyAlignment="1" applyProtection="1">
      <alignment horizontal="right" indent="1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0" fontId="0" fillId="2" borderId="31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textRotation="90"/>
    </xf>
    <xf numFmtId="0" fontId="1" fillId="2" borderId="6" xfId="0" applyFont="1" applyFill="1" applyBorder="1" applyAlignment="1" applyProtection="1">
      <alignment horizontal="center" textRotation="90"/>
    </xf>
    <xf numFmtId="0" fontId="1" fillId="2" borderId="17" xfId="0" applyFont="1" applyFill="1" applyBorder="1" applyAlignment="1" applyProtection="1">
      <alignment horizontal="center" textRotation="90"/>
    </xf>
    <xf numFmtId="0" fontId="0" fillId="2" borderId="8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vertical="top" wrapText="1"/>
    </xf>
    <xf numFmtId="0" fontId="21" fillId="2" borderId="18" xfId="0" applyFont="1" applyFill="1" applyBorder="1" applyAlignment="1" applyProtection="1">
      <alignment horizontal="center" vertical="top"/>
    </xf>
    <xf numFmtId="0" fontId="21" fillId="2" borderId="31" xfId="0" applyFont="1" applyFill="1" applyBorder="1" applyAlignment="1" applyProtection="1">
      <alignment horizontal="center" vertical="top"/>
    </xf>
    <xf numFmtId="0" fontId="22" fillId="0" borderId="0" xfId="0" applyFont="1"/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textRotation="90"/>
      <protection locked="0"/>
    </xf>
    <xf numFmtId="0" fontId="1" fillId="8" borderId="0" xfId="0" applyFont="1" applyFill="1" applyAlignment="1">
      <alignment textRotation="90" wrapText="1"/>
    </xf>
    <xf numFmtId="0" fontId="0" fillId="8" borderId="0" xfId="0" applyFont="1" applyFill="1"/>
    <xf numFmtId="0" fontId="28" fillId="0" borderId="0" xfId="0" applyFont="1"/>
    <xf numFmtId="0" fontId="0" fillId="0" borderId="0" xfId="0" quotePrefix="1" applyFont="1" applyAlignment="1" applyProtection="1">
      <alignment horizontal="left" vertical="center" wrapText="1"/>
    </xf>
    <xf numFmtId="0" fontId="0" fillId="0" borderId="0" xfId="0" quotePrefix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/>
    </xf>
    <xf numFmtId="0" fontId="0" fillId="0" borderId="0" xfId="0" quotePrefix="1" applyFont="1" applyAlignment="1" applyProtection="1">
      <alignment horizontal="left" vertical="top"/>
    </xf>
    <xf numFmtId="0" fontId="0" fillId="0" borderId="0" xfId="0" quotePrefix="1" applyFont="1" applyAlignment="1" applyProtection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5" fillId="7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Standard" xfId="0" builtinId="0"/>
  </cellStyles>
  <dxfs count="29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</dxfs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6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chemeClr val="tx1"/>
                </a:solidFill>
              </a:rPr>
              <a:t>Zielbeziehungen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'Ziehlbeziehungs-Matrix'!$AA$3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'Ziehlbeziehungs-Matrix'!$A$4:$Z$28</c15:sqref>
                  </c15:fullRef>
                  <c15:levelRef>
                    <c15:sqref>'Ziehlbeziehungs-Matrix'!$A$4:$A$28</c15:sqref>
                  </c15:levelRef>
                </c:ext>
              </c:extLst>
              <c:f>'Ziehlbeziehungs-Matrix'!$A$4:$A$28</c:f>
              <c:strCache>
                <c:ptCount val="2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  <c:pt idx="16">
                  <c:v>Item 17</c:v>
                </c:pt>
                <c:pt idx="17">
                  <c:v>Item 18</c:v>
                </c:pt>
                <c:pt idx="18">
                  <c:v>Item 19</c:v>
                </c:pt>
                <c:pt idx="19">
                  <c:v>Item 20</c:v>
                </c:pt>
                <c:pt idx="20">
                  <c:v>Item 21</c:v>
                </c:pt>
                <c:pt idx="21">
                  <c:v>Item 22</c:v>
                </c:pt>
                <c:pt idx="22">
                  <c:v>Item 23</c:v>
                </c:pt>
                <c:pt idx="23">
                  <c:v>Item 24</c:v>
                </c:pt>
                <c:pt idx="24">
                  <c:v>Item 25</c:v>
                </c:pt>
              </c:strCache>
            </c:strRef>
          </c:cat>
          <c:val>
            <c:numRef>
              <c:f>'Ziehlbeziehungs-Matrix'!$AA$4:$AA$28</c:f>
              <c:numCache>
                <c:formatCode>General</c:formatCode>
                <c:ptCount val="25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11</c:v>
                </c:pt>
                <c:pt idx="15">
                  <c:v>9</c:v>
                </c:pt>
                <c:pt idx="16">
                  <c:v>5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F-4B26-AA50-3DC58784A1DF}"/>
            </c:ext>
          </c:extLst>
        </c:ser>
        <c:ser>
          <c:idx val="1"/>
          <c:order val="1"/>
          <c:tx>
            <c:strRef>
              <c:f>'Ziehlbeziehungs-Matrix'!$AB$3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'Ziehlbeziehungs-Matrix'!$A$4:$Z$28</c15:sqref>
                  </c15:fullRef>
                  <c15:levelRef>
                    <c15:sqref>'Ziehlbeziehungs-Matrix'!$A$4:$A$28</c15:sqref>
                  </c15:levelRef>
                </c:ext>
              </c:extLst>
              <c:f>'Ziehlbeziehungs-Matrix'!$A$4:$A$28</c:f>
              <c:strCache>
                <c:ptCount val="2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  <c:pt idx="16">
                  <c:v>Item 17</c:v>
                </c:pt>
                <c:pt idx="17">
                  <c:v>Item 18</c:v>
                </c:pt>
                <c:pt idx="18">
                  <c:v>Item 19</c:v>
                </c:pt>
                <c:pt idx="19">
                  <c:v>Item 20</c:v>
                </c:pt>
                <c:pt idx="20">
                  <c:v>Item 21</c:v>
                </c:pt>
                <c:pt idx="21">
                  <c:v>Item 22</c:v>
                </c:pt>
                <c:pt idx="22">
                  <c:v>Item 23</c:v>
                </c:pt>
                <c:pt idx="23">
                  <c:v>Item 24</c:v>
                </c:pt>
                <c:pt idx="24">
                  <c:v>Item 25</c:v>
                </c:pt>
              </c:strCache>
            </c:strRef>
          </c:cat>
          <c:val>
            <c:numRef>
              <c:f>'Ziehlbeziehungs-Matrix'!$AB$4:$AB$28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5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F-4B26-AA50-3DC58784A1DF}"/>
            </c:ext>
          </c:extLst>
        </c:ser>
        <c:ser>
          <c:idx val="2"/>
          <c:order val="2"/>
          <c:tx>
            <c:strRef>
              <c:f>'Ziehlbeziehungs-Matrix'!$AC$3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'Ziehlbeziehungs-Matrix'!$A$4:$Z$28</c15:sqref>
                  </c15:fullRef>
                  <c15:levelRef>
                    <c15:sqref>'Ziehlbeziehungs-Matrix'!$A$4:$A$28</c15:sqref>
                  </c15:levelRef>
                </c:ext>
              </c:extLst>
              <c:f>'Ziehlbeziehungs-Matrix'!$A$4:$A$28</c:f>
              <c:strCache>
                <c:ptCount val="2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  <c:pt idx="16">
                  <c:v>Item 17</c:v>
                </c:pt>
                <c:pt idx="17">
                  <c:v>Item 18</c:v>
                </c:pt>
                <c:pt idx="18">
                  <c:v>Item 19</c:v>
                </c:pt>
                <c:pt idx="19">
                  <c:v>Item 20</c:v>
                </c:pt>
                <c:pt idx="20">
                  <c:v>Item 21</c:v>
                </c:pt>
                <c:pt idx="21">
                  <c:v>Item 22</c:v>
                </c:pt>
                <c:pt idx="22">
                  <c:v>Item 23</c:v>
                </c:pt>
                <c:pt idx="23">
                  <c:v>Item 24</c:v>
                </c:pt>
                <c:pt idx="24">
                  <c:v>Item 25</c:v>
                </c:pt>
              </c:strCache>
            </c:strRef>
          </c:cat>
          <c:val>
            <c:numRef>
              <c:f>'Ziehlbeziehungs-Matrix'!$AC$4:$AC$28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9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F-4B26-AA50-3DC58784A1DF}"/>
            </c:ext>
          </c:extLst>
        </c:ser>
        <c:ser>
          <c:idx val="3"/>
          <c:order val="3"/>
          <c:tx>
            <c:strRef>
              <c:f>'Ziehlbeziehungs-Matrix'!$AD$3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'Ziehlbeziehungs-Matrix'!$A$4:$Z$28</c15:sqref>
                  </c15:fullRef>
                  <c15:levelRef>
                    <c15:sqref>'Ziehlbeziehungs-Matrix'!$A$4:$A$28</c15:sqref>
                  </c15:levelRef>
                </c:ext>
              </c:extLst>
              <c:f>'Ziehlbeziehungs-Matrix'!$A$4:$A$28</c:f>
              <c:strCache>
                <c:ptCount val="2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  <c:pt idx="16">
                  <c:v>Item 17</c:v>
                </c:pt>
                <c:pt idx="17">
                  <c:v>Item 18</c:v>
                </c:pt>
                <c:pt idx="18">
                  <c:v>Item 19</c:v>
                </c:pt>
                <c:pt idx="19">
                  <c:v>Item 20</c:v>
                </c:pt>
                <c:pt idx="20">
                  <c:v>Item 21</c:v>
                </c:pt>
                <c:pt idx="21">
                  <c:v>Item 22</c:v>
                </c:pt>
                <c:pt idx="22">
                  <c:v>Item 23</c:v>
                </c:pt>
                <c:pt idx="23">
                  <c:v>Item 24</c:v>
                </c:pt>
                <c:pt idx="24">
                  <c:v>Item 25</c:v>
                </c:pt>
              </c:strCache>
            </c:strRef>
          </c:cat>
          <c:val>
            <c:numRef>
              <c:f>'Ziehlbeziehungs-Matrix'!$AD$4:$AD$28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F-4B26-AA50-3DC58784A1DF}"/>
            </c:ext>
          </c:extLst>
        </c:ser>
        <c:ser>
          <c:idx val="4"/>
          <c:order val="4"/>
          <c:tx>
            <c:strRef>
              <c:f>'Ziehlbeziehungs-Matrix'!$AE$3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'Ziehlbeziehungs-Matrix'!$A$4:$Z$28</c15:sqref>
                  </c15:fullRef>
                  <c15:levelRef>
                    <c15:sqref>'Ziehlbeziehungs-Matrix'!$A$4:$A$28</c15:sqref>
                  </c15:levelRef>
                </c:ext>
              </c:extLst>
              <c:f>'Ziehlbeziehungs-Matrix'!$A$4:$A$28</c:f>
              <c:strCache>
                <c:ptCount val="2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  <c:pt idx="10">
                  <c:v>Item 11</c:v>
                </c:pt>
                <c:pt idx="11">
                  <c:v>Item 12</c:v>
                </c:pt>
                <c:pt idx="12">
                  <c:v>Item 13</c:v>
                </c:pt>
                <c:pt idx="13">
                  <c:v>Item 14</c:v>
                </c:pt>
                <c:pt idx="14">
                  <c:v>Item 15</c:v>
                </c:pt>
                <c:pt idx="15">
                  <c:v>Item 16</c:v>
                </c:pt>
                <c:pt idx="16">
                  <c:v>Item 17</c:v>
                </c:pt>
                <c:pt idx="17">
                  <c:v>Item 18</c:v>
                </c:pt>
                <c:pt idx="18">
                  <c:v>Item 19</c:v>
                </c:pt>
                <c:pt idx="19">
                  <c:v>Item 20</c:v>
                </c:pt>
                <c:pt idx="20">
                  <c:v>Item 21</c:v>
                </c:pt>
                <c:pt idx="21">
                  <c:v>Item 22</c:v>
                </c:pt>
                <c:pt idx="22">
                  <c:v>Item 23</c:v>
                </c:pt>
                <c:pt idx="23">
                  <c:v>Item 24</c:v>
                </c:pt>
                <c:pt idx="24">
                  <c:v>Item 25</c:v>
                </c:pt>
              </c:strCache>
            </c:strRef>
          </c:cat>
          <c:val>
            <c:numRef>
              <c:f>'Ziehlbeziehungs-Matrix'!$AE$4:$AE$28</c:f>
              <c:numCache>
                <c:formatCode>General</c:formatCode>
                <c:ptCount val="25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F-4B26-AA50-3DC58784A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1801016"/>
        <c:axId val="591806776"/>
      </c:barChart>
      <c:catAx>
        <c:axId val="59180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1806776"/>
        <c:crosses val="autoZero"/>
        <c:auto val="1"/>
        <c:lblAlgn val="ctr"/>
        <c:lblOffset val="100"/>
        <c:noMultiLvlLbl val="0"/>
      </c:catAx>
      <c:valAx>
        <c:axId val="5918067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180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Konkurrenzierende Zielbeziehungen im Fokus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9749708325653407E-2"/>
          <c:y val="6.8141700968276056E-2"/>
          <c:w val="0.95783861735120801"/>
          <c:h val="0.83067754442621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'Hilfstabelle-Konkurrenzierende'!$B$3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37-4277-ABF0-BD0DAB42029B}"/>
              </c:ext>
            </c:extLst>
          </c:dPt>
          <c:cat>
            <c:strRef>
              <c:f>'Hilfstabelle-Konkurrenzierende'!$A$4:$A$28</c:f>
              <c:strCache>
                <c:ptCount val="25"/>
                <c:pt idx="0">
                  <c:v>Item 5</c:v>
                </c:pt>
                <c:pt idx="1">
                  <c:v>Item 7</c:v>
                </c:pt>
                <c:pt idx="2">
                  <c:v>Item 8</c:v>
                </c:pt>
                <c:pt idx="3">
                  <c:v>Item 9</c:v>
                </c:pt>
                <c:pt idx="4">
                  <c:v>Item 24</c:v>
                </c:pt>
                <c:pt idx="5">
                  <c:v>Item 4</c:v>
                </c:pt>
                <c:pt idx="6">
                  <c:v>Item 21</c:v>
                </c:pt>
                <c:pt idx="7">
                  <c:v>Item 11</c:v>
                </c:pt>
                <c:pt idx="8">
                  <c:v>Item 12</c:v>
                </c:pt>
                <c:pt idx="9">
                  <c:v>Item 19</c:v>
                </c:pt>
                <c:pt idx="10">
                  <c:v>Item 2</c:v>
                </c:pt>
                <c:pt idx="11">
                  <c:v>Item 13</c:v>
                </c:pt>
                <c:pt idx="12">
                  <c:v>Item 14</c:v>
                </c:pt>
                <c:pt idx="13">
                  <c:v>Item 10</c:v>
                </c:pt>
                <c:pt idx="14">
                  <c:v>Item 16</c:v>
                </c:pt>
                <c:pt idx="15">
                  <c:v>Item 18</c:v>
                </c:pt>
                <c:pt idx="16">
                  <c:v>Item 23</c:v>
                </c:pt>
                <c:pt idx="17">
                  <c:v>Item 17</c:v>
                </c:pt>
                <c:pt idx="18">
                  <c:v>Item 6</c:v>
                </c:pt>
                <c:pt idx="19">
                  <c:v>Item 25</c:v>
                </c:pt>
                <c:pt idx="20">
                  <c:v>Item 1</c:v>
                </c:pt>
                <c:pt idx="21">
                  <c:v>Item 22</c:v>
                </c:pt>
                <c:pt idx="22">
                  <c:v>Item 3</c:v>
                </c:pt>
                <c:pt idx="23">
                  <c:v>Item 15</c:v>
                </c:pt>
                <c:pt idx="24">
                  <c:v>Item 20</c:v>
                </c:pt>
              </c:strCache>
            </c:strRef>
          </c:cat>
          <c:val>
            <c:numRef>
              <c:f>'Hilfstabelle-Konkurrenzierende'!$B$4:$B$28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37-4277-ABF0-BD0DAB42029B}"/>
            </c:ext>
          </c:extLst>
        </c:ser>
        <c:ser>
          <c:idx val="1"/>
          <c:order val="1"/>
          <c:tx>
            <c:strRef>
              <c:f>'Hilfstabelle-Konkurrenzierende'!$C$3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'Hilfstabelle-Konkurrenzierende'!$A$4:$A$28</c:f>
              <c:strCache>
                <c:ptCount val="25"/>
                <c:pt idx="0">
                  <c:v>Item 5</c:v>
                </c:pt>
                <c:pt idx="1">
                  <c:v>Item 7</c:v>
                </c:pt>
                <c:pt idx="2">
                  <c:v>Item 8</c:v>
                </c:pt>
                <c:pt idx="3">
                  <c:v>Item 9</c:v>
                </c:pt>
                <c:pt idx="4">
                  <c:v>Item 24</c:v>
                </c:pt>
                <c:pt idx="5">
                  <c:v>Item 4</c:v>
                </c:pt>
                <c:pt idx="6">
                  <c:v>Item 21</c:v>
                </c:pt>
                <c:pt idx="7">
                  <c:v>Item 11</c:v>
                </c:pt>
                <c:pt idx="8">
                  <c:v>Item 12</c:v>
                </c:pt>
                <c:pt idx="9">
                  <c:v>Item 19</c:v>
                </c:pt>
                <c:pt idx="10">
                  <c:v>Item 2</c:v>
                </c:pt>
                <c:pt idx="11">
                  <c:v>Item 13</c:v>
                </c:pt>
                <c:pt idx="12">
                  <c:v>Item 14</c:v>
                </c:pt>
                <c:pt idx="13">
                  <c:v>Item 10</c:v>
                </c:pt>
                <c:pt idx="14">
                  <c:v>Item 16</c:v>
                </c:pt>
                <c:pt idx="15">
                  <c:v>Item 18</c:v>
                </c:pt>
                <c:pt idx="16">
                  <c:v>Item 23</c:v>
                </c:pt>
                <c:pt idx="17">
                  <c:v>Item 17</c:v>
                </c:pt>
                <c:pt idx="18">
                  <c:v>Item 6</c:v>
                </c:pt>
                <c:pt idx="19">
                  <c:v>Item 25</c:v>
                </c:pt>
                <c:pt idx="20">
                  <c:v>Item 1</c:v>
                </c:pt>
                <c:pt idx="21">
                  <c:v>Item 22</c:v>
                </c:pt>
                <c:pt idx="22">
                  <c:v>Item 3</c:v>
                </c:pt>
                <c:pt idx="23">
                  <c:v>Item 15</c:v>
                </c:pt>
                <c:pt idx="24">
                  <c:v>Item 20</c:v>
                </c:pt>
              </c:strCache>
            </c:strRef>
          </c:cat>
          <c:val>
            <c:numRef>
              <c:f>'Hilfstabelle-Konkurrenzierende'!$C$4:$C$28</c:f>
              <c:numCache>
                <c:formatCode>General</c:formatCode>
                <c:ptCount val="25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12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11</c:v>
                </c:pt>
                <c:pt idx="2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37-4277-ABF0-BD0DAB42029B}"/>
            </c:ext>
          </c:extLst>
        </c:ser>
        <c:ser>
          <c:idx val="2"/>
          <c:order val="2"/>
          <c:tx>
            <c:strRef>
              <c:f>'Hilfstabelle-Konkurrenzierende'!$D$3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'Hilfstabelle-Konkurrenzierende'!$A$4:$A$28</c:f>
              <c:strCache>
                <c:ptCount val="25"/>
                <c:pt idx="0">
                  <c:v>Item 5</c:v>
                </c:pt>
                <c:pt idx="1">
                  <c:v>Item 7</c:v>
                </c:pt>
                <c:pt idx="2">
                  <c:v>Item 8</c:v>
                </c:pt>
                <c:pt idx="3">
                  <c:v>Item 9</c:v>
                </c:pt>
                <c:pt idx="4">
                  <c:v>Item 24</c:v>
                </c:pt>
                <c:pt idx="5">
                  <c:v>Item 4</c:v>
                </c:pt>
                <c:pt idx="6">
                  <c:v>Item 21</c:v>
                </c:pt>
                <c:pt idx="7">
                  <c:v>Item 11</c:v>
                </c:pt>
                <c:pt idx="8">
                  <c:v>Item 12</c:v>
                </c:pt>
                <c:pt idx="9">
                  <c:v>Item 19</c:v>
                </c:pt>
                <c:pt idx="10">
                  <c:v>Item 2</c:v>
                </c:pt>
                <c:pt idx="11">
                  <c:v>Item 13</c:v>
                </c:pt>
                <c:pt idx="12">
                  <c:v>Item 14</c:v>
                </c:pt>
                <c:pt idx="13">
                  <c:v>Item 10</c:v>
                </c:pt>
                <c:pt idx="14">
                  <c:v>Item 16</c:v>
                </c:pt>
                <c:pt idx="15">
                  <c:v>Item 18</c:v>
                </c:pt>
                <c:pt idx="16">
                  <c:v>Item 23</c:v>
                </c:pt>
                <c:pt idx="17">
                  <c:v>Item 17</c:v>
                </c:pt>
                <c:pt idx="18">
                  <c:v>Item 6</c:v>
                </c:pt>
                <c:pt idx="19">
                  <c:v>Item 25</c:v>
                </c:pt>
                <c:pt idx="20">
                  <c:v>Item 1</c:v>
                </c:pt>
                <c:pt idx="21">
                  <c:v>Item 22</c:v>
                </c:pt>
                <c:pt idx="22">
                  <c:v>Item 3</c:v>
                </c:pt>
                <c:pt idx="23">
                  <c:v>Item 15</c:v>
                </c:pt>
                <c:pt idx="24">
                  <c:v>Item 20</c:v>
                </c:pt>
              </c:strCache>
            </c:strRef>
          </c:cat>
          <c:val>
            <c:numRef>
              <c:f>'Hilfstabelle-Konkurrenzierende'!$D$4:$D$28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10</c:v>
                </c:pt>
                <c:pt idx="17">
                  <c:v>7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3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37-4277-ABF0-BD0DAB42029B}"/>
            </c:ext>
          </c:extLst>
        </c:ser>
        <c:ser>
          <c:idx val="3"/>
          <c:order val="3"/>
          <c:tx>
            <c:strRef>
              <c:f>'Hilfstabelle-Konkurrenzierende'!$E$3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'Hilfstabelle-Konkurrenzierende'!$A$4:$A$28</c:f>
              <c:strCache>
                <c:ptCount val="25"/>
                <c:pt idx="0">
                  <c:v>Item 5</c:v>
                </c:pt>
                <c:pt idx="1">
                  <c:v>Item 7</c:v>
                </c:pt>
                <c:pt idx="2">
                  <c:v>Item 8</c:v>
                </c:pt>
                <c:pt idx="3">
                  <c:v>Item 9</c:v>
                </c:pt>
                <c:pt idx="4">
                  <c:v>Item 24</c:v>
                </c:pt>
                <c:pt idx="5">
                  <c:v>Item 4</c:v>
                </c:pt>
                <c:pt idx="6">
                  <c:v>Item 21</c:v>
                </c:pt>
                <c:pt idx="7">
                  <c:v>Item 11</c:v>
                </c:pt>
                <c:pt idx="8">
                  <c:v>Item 12</c:v>
                </c:pt>
                <c:pt idx="9">
                  <c:v>Item 19</c:v>
                </c:pt>
                <c:pt idx="10">
                  <c:v>Item 2</c:v>
                </c:pt>
                <c:pt idx="11">
                  <c:v>Item 13</c:v>
                </c:pt>
                <c:pt idx="12">
                  <c:v>Item 14</c:v>
                </c:pt>
                <c:pt idx="13">
                  <c:v>Item 10</c:v>
                </c:pt>
                <c:pt idx="14">
                  <c:v>Item 16</c:v>
                </c:pt>
                <c:pt idx="15">
                  <c:v>Item 18</c:v>
                </c:pt>
                <c:pt idx="16">
                  <c:v>Item 23</c:v>
                </c:pt>
                <c:pt idx="17">
                  <c:v>Item 17</c:v>
                </c:pt>
                <c:pt idx="18">
                  <c:v>Item 6</c:v>
                </c:pt>
                <c:pt idx="19">
                  <c:v>Item 25</c:v>
                </c:pt>
                <c:pt idx="20">
                  <c:v>Item 1</c:v>
                </c:pt>
                <c:pt idx="21">
                  <c:v>Item 22</c:v>
                </c:pt>
                <c:pt idx="22">
                  <c:v>Item 3</c:v>
                </c:pt>
                <c:pt idx="23">
                  <c:v>Item 15</c:v>
                </c:pt>
                <c:pt idx="24">
                  <c:v>Item 20</c:v>
                </c:pt>
              </c:strCache>
            </c:strRef>
          </c:cat>
          <c:val>
            <c:numRef>
              <c:f>'Hilfstabelle-Konkurrenzierende'!$E$4:$E$28</c:f>
              <c:numCache>
                <c:formatCode>General</c:formatCode>
                <c:ptCount val="2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37-4277-ABF0-BD0DAB42029B}"/>
            </c:ext>
          </c:extLst>
        </c:ser>
        <c:ser>
          <c:idx val="4"/>
          <c:order val="4"/>
          <c:tx>
            <c:strRef>
              <c:f>'Hilfstabelle-Konkurrenzierende'!$F$3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'Hilfstabelle-Konkurrenzierende'!$A$4:$A$28</c:f>
              <c:strCache>
                <c:ptCount val="25"/>
                <c:pt idx="0">
                  <c:v>Item 5</c:v>
                </c:pt>
                <c:pt idx="1">
                  <c:v>Item 7</c:v>
                </c:pt>
                <c:pt idx="2">
                  <c:v>Item 8</c:v>
                </c:pt>
                <c:pt idx="3">
                  <c:v>Item 9</c:v>
                </c:pt>
                <c:pt idx="4">
                  <c:v>Item 24</c:v>
                </c:pt>
                <c:pt idx="5">
                  <c:v>Item 4</c:v>
                </c:pt>
                <c:pt idx="6">
                  <c:v>Item 21</c:v>
                </c:pt>
                <c:pt idx="7">
                  <c:v>Item 11</c:v>
                </c:pt>
                <c:pt idx="8">
                  <c:v>Item 12</c:v>
                </c:pt>
                <c:pt idx="9">
                  <c:v>Item 19</c:v>
                </c:pt>
                <c:pt idx="10">
                  <c:v>Item 2</c:v>
                </c:pt>
                <c:pt idx="11">
                  <c:v>Item 13</c:v>
                </c:pt>
                <c:pt idx="12">
                  <c:v>Item 14</c:v>
                </c:pt>
                <c:pt idx="13">
                  <c:v>Item 10</c:v>
                </c:pt>
                <c:pt idx="14">
                  <c:v>Item 16</c:v>
                </c:pt>
                <c:pt idx="15">
                  <c:v>Item 18</c:v>
                </c:pt>
                <c:pt idx="16">
                  <c:v>Item 23</c:v>
                </c:pt>
                <c:pt idx="17">
                  <c:v>Item 17</c:v>
                </c:pt>
                <c:pt idx="18">
                  <c:v>Item 6</c:v>
                </c:pt>
                <c:pt idx="19">
                  <c:v>Item 25</c:v>
                </c:pt>
                <c:pt idx="20">
                  <c:v>Item 1</c:v>
                </c:pt>
                <c:pt idx="21">
                  <c:v>Item 22</c:v>
                </c:pt>
                <c:pt idx="22">
                  <c:v>Item 3</c:v>
                </c:pt>
                <c:pt idx="23">
                  <c:v>Item 15</c:v>
                </c:pt>
                <c:pt idx="24">
                  <c:v>Item 20</c:v>
                </c:pt>
              </c:strCache>
            </c:strRef>
          </c:cat>
          <c:val>
            <c:numRef>
              <c:f>'Hilfstabelle-Konkurrenzierende'!$F$4:$F$28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3-4F66-ABE5-BEC86904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959504"/>
        <c:axId val="419893176"/>
      </c:barChart>
      <c:catAx>
        <c:axId val="62795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893176"/>
        <c:crosses val="autoZero"/>
        <c:auto val="1"/>
        <c:lblAlgn val="ctr"/>
        <c:lblOffset val="100"/>
        <c:noMultiLvlLbl val="0"/>
      </c:catAx>
      <c:valAx>
        <c:axId val="4198931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95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57516448881441E-2"/>
          <c:y val="0.92865803817094883"/>
          <c:w val="0.89999992181622479"/>
          <c:h val="3.1002945593746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Unabhängige Zielbeziehungen im Fokus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'Hilfstabelle-keine Beziehung'!$B$3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'Hilfstabelle-keine Beziehung'!$A$4:$A$28</c:f>
              <c:strCache>
                <c:ptCount val="25"/>
                <c:pt idx="0">
                  <c:v>Item 10</c:v>
                </c:pt>
                <c:pt idx="1">
                  <c:v>Item 15</c:v>
                </c:pt>
                <c:pt idx="2">
                  <c:v>Item 6</c:v>
                </c:pt>
                <c:pt idx="3">
                  <c:v>Item 25</c:v>
                </c:pt>
                <c:pt idx="4">
                  <c:v>Item 16</c:v>
                </c:pt>
                <c:pt idx="5">
                  <c:v>Item 13</c:v>
                </c:pt>
                <c:pt idx="6">
                  <c:v>Item 11</c:v>
                </c:pt>
                <c:pt idx="7">
                  <c:v>Item 1</c:v>
                </c:pt>
                <c:pt idx="8">
                  <c:v>Item 22</c:v>
                </c:pt>
                <c:pt idx="9">
                  <c:v>Item 18</c:v>
                </c:pt>
                <c:pt idx="10">
                  <c:v>Item 23</c:v>
                </c:pt>
                <c:pt idx="11">
                  <c:v>Item 3</c:v>
                </c:pt>
                <c:pt idx="12">
                  <c:v>Item 14</c:v>
                </c:pt>
                <c:pt idx="13">
                  <c:v>Item 24</c:v>
                </c:pt>
                <c:pt idx="14">
                  <c:v>Item 4</c:v>
                </c:pt>
                <c:pt idx="15">
                  <c:v>Item 5</c:v>
                </c:pt>
                <c:pt idx="16">
                  <c:v>Item 20</c:v>
                </c:pt>
                <c:pt idx="17">
                  <c:v>Item 7</c:v>
                </c:pt>
                <c:pt idx="18">
                  <c:v>Item 21</c:v>
                </c:pt>
                <c:pt idx="19">
                  <c:v>Item 17</c:v>
                </c:pt>
                <c:pt idx="20">
                  <c:v>Item 12</c:v>
                </c:pt>
                <c:pt idx="21">
                  <c:v>Item 19</c:v>
                </c:pt>
                <c:pt idx="22">
                  <c:v>Item 2</c:v>
                </c:pt>
                <c:pt idx="23">
                  <c:v>Item 8</c:v>
                </c:pt>
                <c:pt idx="24">
                  <c:v>Item 9</c:v>
                </c:pt>
              </c:strCache>
            </c:strRef>
          </c:cat>
          <c:val>
            <c:numRef>
              <c:f>'Hilfstabelle-keine Beziehung'!$B$4:$B$28</c:f>
              <c:numCache>
                <c:formatCode>General</c:formatCode>
                <c:ptCount val="2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C-4DF5-903D-DE9FACF55D39}"/>
            </c:ext>
          </c:extLst>
        </c:ser>
        <c:ser>
          <c:idx val="1"/>
          <c:order val="1"/>
          <c:tx>
            <c:strRef>
              <c:f>'Hilfstabelle-keine Beziehung'!$C$3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'Hilfstabelle-keine Beziehung'!$A$4:$A$28</c:f>
              <c:strCache>
                <c:ptCount val="25"/>
                <c:pt idx="0">
                  <c:v>Item 10</c:v>
                </c:pt>
                <c:pt idx="1">
                  <c:v>Item 15</c:v>
                </c:pt>
                <c:pt idx="2">
                  <c:v>Item 6</c:v>
                </c:pt>
                <c:pt idx="3">
                  <c:v>Item 25</c:v>
                </c:pt>
                <c:pt idx="4">
                  <c:v>Item 16</c:v>
                </c:pt>
                <c:pt idx="5">
                  <c:v>Item 13</c:v>
                </c:pt>
                <c:pt idx="6">
                  <c:v>Item 11</c:v>
                </c:pt>
                <c:pt idx="7">
                  <c:v>Item 1</c:v>
                </c:pt>
                <c:pt idx="8">
                  <c:v>Item 22</c:v>
                </c:pt>
                <c:pt idx="9">
                  <c:v>Item 18</c:v>
                </c:pt>
                <c:pt idx="10">
                  <c:v>Item 23</c:v>
                </c:pt>
                <c:pt idx="11">
                  <c:v>Item 3</c:v>
                </c:pt>
                <c:pt idx="12">
                  <c:v>Item 14</c:v>
                </c:pt>
                <c:pt idx="13">
                  <c:v>Item 24</c:v>
                </c:pt>
                <c:pt idx="14">
                  <c:v>Item 4</c:v>
                </c:pt>
                <c:pt idx="15">
                  <c:v>Item 5</c:v>
                </c:pt>
                <c:pt idx="16">
                  <c:v>Item 20</c:v>
                </c:pt>
                <c:pt idx="17">
                  <c:v>Item 7</c:v>
                </c:pt>
                <c:pt idx="18">
                  <c:v>Item 21</c:v>
                </c:pt>
                <c:pt idx="19">
                  <c:v>Item 17</c:v>
                </c:pt>
                <c:pt idx="20">
                  <c:v>Item 12</c:v>
                </c:pt>
                <c:pt idx="21">
                  <c:v>Item 19</c:v>
                </c:pt>
                <c:pt idx="22">
                  <c:v>Item 2</c:v>
                </c:pt>
                <c:pt idx="23">
                  <c:v>Item 8</c:v>
                </c:pt>
                <c:pt idx="24">
                  <c:v>Item 9</c:v>
                </c:pt>
              </c:strCache>
            </c:strRef>
          </c:cat>
          <c:val>
            <c:numRef>
              <c:f>'Hilfstabelle-keine Beziehung'!$C$4:$C$28</c:f>
              <c:numCache>
                <c:formatCode>General</c:formatCode>
                <c:ptCount val="2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10</c:v>
                </c:pt>
                <c:pt idx="17">
                  <c:v>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C-4DF5-903D-DE9FACF55D39}"/>
            </c:ext>
          </c:extLst>
        </c:ser>
        <c:ser>
          <c:idx val="2"/>
          <c:order val="2"/>
          <c:tx>
            <c:strRef>
              <c:f>'Hilfstabelle-keine Beziehung'!$D$3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'Hilfstabelle-keine Beziehung'!$A$4:$A$28</c:f>
              <c:strCache>
                <c:ptCount val="25"/>
                <c:pt idx="0">
                  <c:v>Item 10</c:v>
                </c:pt>
                <c:pt idx="1">
                  <c:v>Item 15</c:v>
                </c:pt>
                <c:pt idx="2">
                  <c:v>Item 6</c:v>
                </c:pt>
                <c:pt idx="3">
                  <c:v>Item 25</c:v>
                </c:pt>
                <c:pt idx="4">
                  <c:v>Item 16</c:v>
                </c:pt>
                <c:pt idx="5">
                  <c:v>Item 13</c:v>
                </c:pt>
                <c:pt idx="6">
                  <c:v>Item 11</c:v>
                </c:pt>
                <c:pt idx="7">
                  <c:v>Item 1</c:v>
                </c:pt>
                <c:pt idx="8">
                  <c:v>Item 22</c:v>
                </c:pt>
                <c:pt idx="9">
                  <c:v>Item 18</c:v>
                </c:pt>
                <c:pt idx="10">
                  <c:v>Item 23</c:v>
                </c:pt>
                <c:pt idx="11">
                  <c:v>Item 3</c:v>
                </c:pt>
                <c:pt idx="12">
                  <c:v>Item 14</c:v>
                </c:pt>
                <c:pt idx="13">
                  <c:v>Item 24</c:v>
                </c:pt>
                <c:pt idx="14">
                  <c:v>Item 4</c:v>
                </c:pt>
                <c:pt idx="15">
                  <c:v>Item 5</c:v>
                </c:pt>
                <c:pt idx="16">
                  <c:v>Item 20</c:v>
                </c:pt>
                <c:pt idx="17">
                  <c:v>Item 7</c:v>
                </c:pt>
                <c:pt idx="18">
                  <c:v>Item 21</c:v>
                </c:pt>
                <c:pt idx="19">
                  <c:v>Item 17</c:v>
                </c:pt>
                <c:pt idx="20">
                  <c:v>Item 12</c:v>
                </c:pt>
                <c:pt idx="21">
                  <c:v>Item 19</c:v>
                </c:pt>
                <c:pt idx="22">
                  <c:v>Item 2</c:v>
                </c:pt>
                <c:pt idx="23">
                  <c:v>Item 8</c:v>
                </c:pt>
                <c:pt idx="24">
                  <c:v>Item 9</c:v>
                </c:pt>
              </c:strCache>
            </c:strRef>
          </c:cat>
          <c:val>
            <c:numRef>
              <c:f>'Hilfstabelle-keine Beziehung'!$D$4:$D$28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9</c:v>
                </c:pt>
                <c:pt idx="18">
                  <c:v>2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C-4DF5-903D-DE9FACF55D39}"/>
            </c:ext>
          </c:extLst>
        </c:ser>
        <c:ser>
          <c:idx val="3"/>
          <c:order val="3"/>
          <c:tx>
            <c:strRef>
              <c:f>'Hilfstabelle-keine Beziehung'!$E$3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'Hilfstabelle-keine Beziehung'!$A$4:$A$28</c:f>
              <c:strCache>
                <c:ptCount val="25"/>
                <c:pt idx="0">
                  <c:v>Item 10</c:v>
                </c:pt>
                <c:pt idx="1">
                  <c:v>Item 15</c:v>
                </c:pt>
                <c:pt idx="2">
                  <c:v>Item 6</c:v>
                </c:pt>
                <c:pt idx="3">
                  <c:v>Item 25</c:v>
                </c:pt>
                <c:pt idx="4">
                  <c:v>Item 16</c:v>
                </c:pt>
                <c:pt idx="5">
                  <c:v>Item 13</c:v>
                </c:pt>
                <c:pt idx="6">
                  <c:v>Item 11</c:v>
                </c:pt>
                <c:pt idx="7">
                  <c:v>Item 1</c:v>
                </c:pt>
                <c:pt idx="8">
                  <c:v>Item 22</c:v>
                </c:pt>
                <c:pt idx="9">
                  <c:v>Item 18</c:v>
                </c:pt>
                <c:pt idx="10">
                  <c:v>Item 23</c:v>
                </c:pt>
                <c:pt idx="11">
                  <c:v>Item 3</c:v>
                </c:pt>
                <c:pt idx="12">
                  <c:v>Item 14</c:v>
                </c:pt>
                <c:pt idx="13">
                  <c:v>Item 24</c:v>
                </c:pt>
                <c:pt idx="14">
                  <c:v>Item 4</c:v>
                </c:pt>
                <c:pt idx="15">
                  <c:v>Item 5</c:v>
                </c:pt>
                <c:pt idx="16">
                  <c:v>Item 20</c:v>
                </c:pt>
                <c:pt idx="17">
                  <c:v>Item 7</c:v>
                </c:pt>
                <c:pt idx="18">
                  <c:v>Item 21</c:v>
                </c:pt>
                <c:pt idx="19">
                  <c:v>Item 17</c:v>
                </c:pt>
                <c:pt idx="20">
                  <c:v>Item 12</c:v>
                </c:pt>
                <c:pt idx="21">
                  <c:v>Item 19</c:v>
                </c:pt>
                <c:pt idx="22">
                  <c:v>Item 2</c:v>
                </c:pt>
                <c:pt idx="23">
                  <c:v>Item 8</c:v>
                </c:pt>
                <c:pt idx="24">
                  <c:v>Item 9</c:v>
                </c:pt>
              </c:strCache>
            </c:strRef>
          </c:cat>
          <c:val>
            <c:numRef>
              <c:f>'Hilfstabelle-keine Beziehung'!$E$4:$E$28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8C-4DF5-903D-DE9FACF55D39}"/>
            </c:ext>
          </c:extLst>
        </c:ser>
        <c:ser>
          <c:idx val="4"/>
          <c:order val="4"/>
          <c:tx>
            <c:strRef>
              <c:f>'Hilfstabelle-keine Beziehung'!$F$3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'Hilfstabelle-keine Beziehung'!$A$4:$A$28</c:f>
              <c:strCache>
                <c:ptCount val="25"/>
                <c:pt idx="0">
                  <c:v>Item 10</c:v>
                </c:pt>
                <c:pt idx="1">
                  <c:v>Item 15</c:v>
                </c:pt>
                <c:pt idx="2">
                  <c:v>Item 6</c:v>
                </c:pt>
                <c:pt idx="3">
                  <c:v>Item 25</c:v>
                </c:pt>
                <c:pt idx="4">
                  <c:v>Item 16</c:v>
                </c:pt>
                <c:pt idx="5">
                  <c:v>Item 13</c:v>
                </c:pt>
                <c:pt idx="6">
                  <c:v>Item 11</c:v>
                </c:pt>
                <c:pt idx="7">
                  <c:v>Item 1</c:v>
                </c:pt>
                <c:pt idx="8">
                  <c:v>Item 22</c:v>
                </c:pt>
                <c:pt idx="9">
                  <c:v>Item 18</c:v>
                </c:pt>
                <c:pt idx="10">
                  <c:v>Item 23</c:v>
                </c:pt>
                <c:pt idx="11">
                  <c:v>Item 3</c:v>
                </c:pt>
                <c:pt idx="12">
                  <c:v>Item 14</c:v>
                </c:pt>
                <c:pt idx="13">
                  <c:v>Item 24</c:v>
                </c:pt>
                <c:pt idx="14">
                  <c:v>Item 4</c:v>
                </c:pt>
                <c:pt idx="15">
                  <c:v>Item 5</c:v>
                </c:pt>
                <c:pt idx="16">
                  <c:v>Item 20</c:v>
                </c:pt>
                <c:pt idx="17">
                  <c:v>Item 7</c:v>
                </c:pt>
                <c:pt idx="18">
                  <c:v>Item 21</c:v>
                </c:pt>
                <c:pt idx="19">
                  <c:v>Item 17</c:v>
                </c:pt>
                <c:pt idx="20">
                  <c:v>Item 12</c:v>
                </c:pt>
                <c:pt idx="21">
                  <c:v>Item 19</c:v>
                </c:pt>
                <c:pt idx="22">
                  <c:v>Item 2</c:v>
                </c:pt>
                <c:pt idx="23">
                  <c:v>Item 8</c:v>
                </c:pt>
                <c:pt idx="24">
                  <c:v>Item 9</c:v>
                </c:pt>
              </c:strCache>
            </c:strRef>
          </c:cat>
          <c:val>
            <c:numRef>
              <c:f>'Hilfstabelle-keine Beziehung'!$F$4:$F$28</c:f>
              <c:numCache>
                <c:formatCode>General</c:formatCode>
                <c:ptCount val="2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2</c:v>
                </c:pt>
                <c:pt idx="17">
                  <c:v>8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B-4500-A0FE-019C78804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967984"/>
        <c:axId val="407966064"/>
      </c:barChart>
      <c:catAx>
        <c:axId val="40796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966064"/>
        <c:crosses val="autoZero"/>
        <c:auto val="1"/>
        <c:lblAlgn val="ctr"/>
        <c:lblOffset val="100"/>
        <c:noMultiLvlLbl val="0"/>
      </c:catAx>
      <c:valAx>
        <c:axId val="40796606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96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Zielbeziehungen im Fokus, die auf anderen Zielen aufbauen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'Hilfstabelle-Abhängig'!$B$3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'Hilfstabelle-Abhängig'!$A$4:$A$28</c:f>
              <c:strCache>
                <c:ptCount val="25"/>
                <c:pt idx="0">
                  <c:v>Item 22</c:v>
                </c:pt>
                <c:pt idx="1">
                  <c:v>Item 20</c:v>
                </c:pt>
                <c:pt idx="2">
                  <c:v>Item 23</c:v>
                </c:pt>
                <c:pt idx="3">
                  <c:v>Item 21</c:v>
                </c:pt>
                <c:pt idx="4">
                  <c:v>Item 3</c:v>
                </c:pt>
                <c:pt idx="5">
                  <c:v>Item 14</c:v>
                </c:pt>
                <c:pt idx="6">
                  <c:v>Item 25</c:v>
                </c:pt>
                <c:pt idx="7">
                  <c:v>Item 17</c:v>
                </c:pt>
                <c:pt idx="8">
                  <c:v>Item 18</c:v>
                </c:pt>
                <c:pt idx="9">
                  <c:v>Item 12</c:v>
                </c:pt>
                <c:pt idx="10">
                  <c:v>Item 19</c:v>
                </c:pt>
                <c:pt idx="11">
                  <c:v>Item 9</c:v>
                </c:pt>
                <c:pt idx="12">
                  <c:v>Item 8</c:v>
                </c:pt>
                <c:pt idx="13">
                  <c:v>Item 16</c:v>
                </c:pt>
                <c:pt idx="14">
                  <c:v>Item 24</c:v>
                </c:pt>
                <c:pt idx="15">
                  <c:v>Item 4</c:v>
                </c:pt>
                <c:pt idx="16">
                  <c:v>Item 13</c:v>
                </c:pt>
                <c:pt idx="17">
                  <c:v>Item 11</c:v>
                </c:pt>
                <c:pt idx="18">
                  <c:v>Item 2</c:v>
                </c:pt>
                <c:pt idx="19">
                  <c:v>Item 1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'Hilfstabelle-Abhängig'!$B$4:$B$28</c:f>
              <c:numCache>
                <c:formatCode>General</c:formatCode>
                <c:ptCount val="2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2-4048-984E-493190E59FB8}"/>
            </c:ext>
          </c:extLst>
        </c:ser>
        <c:ser>
          <c:idx val="1"/>
          <c:order val="1"/>
          <c:tx>
            <c:strRef>
              <c:f>'Hilfstabelle-Abhängig'!$C$3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'Hilfstabelle-Abhängig'!$A$4:$A$28</c:f>
              <c:strCache>
                <c:ptCount val="25"/>
                <c:pt idx="0">
                  <c:v>Item 22</c:v>
                </c:pt>
                <c:pt idx="1">
                  <c:v>Item 20</c:v>
                </c:pt>
                <c:pt idx="2">
                  <c:v>Item 23</c:v>
                </c:pt>
                <c:pt idx="3">
                  <c:v>Item 21</c:v>
                </c:pt>
                <c:pt idx="4">
                  <c:v>Item 3</c:v>
                </c:pt>
                <c:pt idx="5">
                  <c:v>Item 14</c:v>
                </c:pt>
                <c:pt idx="6">
                  <c:v>Item 25</c:v>
                </c:pt>
                <c:pt idx="7">
                  <c:v>Item 17</c:v>
                </c:pt>
                <c:pt idx="8">
                  <c:v>Item 18</c:v>
                </c:pt>
                <c:pt idx="9">
                  <c:v>Item 12</c:v>
                </c:pt>
                <c:pt idx="10">
                  <c:v>Item 19</c:v>
                </c:pt>
                <c:pt idx="11">
                  <c:v>Item 9</c:v>
                </c:pt>
                <c:pt idx="12">
                  <c:v>Item 8</c:v>
                </c:pt>
                <c:pt idx="13">
                  <c:v>Item 16</c:v>
                </c:pt>
                <c:pt idx="14">
                  <c:v>Item 24</c:v>
                </c:pt>
                <c:pt idx="15">
                  <c:v>Item 4</c:v>
                </c:pt>
                <c:pt idx="16">
                  <c:v>Item 13</c:v>
                </c:pt>
                <c:pt idx="17">
                  <c:v>Item 11</c:v>
                </c:pt>
                <c:pt idx="18">
                  <c:v>Item 2</c:v>
                </c:pt>
                <c:pt idx="19">
                  <c:v>Item 1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'Hilfstabelle-Abhängig'!$C$4:$C$28</c:f>
              <c:numCache>
                <c:formatCode>General</c:formatCode>
                <c:ptCount val="25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2-4048-984E-493190E59FB8}"/>
            </c:ext>
          </c:extLst>
        </c:ser>
        <c:ser>
          <c:idx val="2"/>
          <c:order val="2"/>
          <c:tx>
            <c:strRef>
              <c:f>'Hilfstabelle-Abhängig'!$D$3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'Hilfstabelle-Abhängig'!$A$4:$A$28</c:f>
              <c:strCache>
                <c:ptCount val="25"/>
                <c:pt idx="0">
                  <c:v>Item 22</c:v>
                </c:pt>
                <c:pt idx="1">
                  <c:v>Item 20</c:v>
                </c:pt>
                <c:pt idx="2">
                  <c:v>Item 23</c:v>
                </c:pt>
                <c:pt idx="3">
                  <c:v>Item 21</c:v>
                </c:pt>
                <c:pt idx="4">
                  <c:v>Item 3</c:v>
                </c:pt>
                <c:pt idx="5">
                  <c:v>Item 14</c:v>
                </c:pt>
                <c:pt idx="6">
                  <c:v>Item 25</c:v>
                </c:pt>
                <c:pt idx="7">
                  <c:v>Item 17</c:v>
                </c:pt>
                <c:pt idx="8">
                  <c:v>Item 18</c:v>
                </c:pt>
                <c:pt idx="9">
                  <c:v>Item 12</c:v>
                </c:pt>
                <c:pt idx="10">
                  <c:v>Item 19</c:v>
                </c:pt>
                <c:pt idx="11">
                  <c:v>Item 9</c:v>
                </c:pt>
                <c:pt idx="12">
                  <c:v>Item 8</c:v>
                </c:pt>
                <c:pt idx="13">
                  <c:v>Item 16</c:v>
                </c:pt>
                <c:pt idx="14">
                  <c:v>Item 24</c:v>
                </c:pt>
                <c:pt idx="15">
                  <c:v>Item 4</c:v>
                </c:pt>
                <c:pt idx="16">
                  <c:v>Item 13</c:v>
                </c:pt>
                <c:pt idx="17">
                  <c:v>Item 11</c:v>
                </c:pt>
                <c:pt idx="18">
                  <c:v>Item 2</c:v>
                </c:pt>
                <c:pt idx="19">
                  <c:v>Item 1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'Hilfstabelle-Abhängig'!$D$4:$D$28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2-4048-984E-493190E59FB8}"/>
            </c:ext>
          </c:extLst>
        </c:ser>
        <c:ser>
          <c:idx val="3"/>
          <c:order val="3"/>
          <c:tx>
            <c:strRef>
              <c:f>'Hilfstabelle-Abhängig'!$E$3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'Hilfstabelle-Abhängig'!$A$4:$A$28</c:f>
              <c:strCache>
                <c:ptCount val="25"/>
                <c:pt idx="0">
                  <c:v>Item 22</c:v>
                </c:pt>
                <c:pt idx="1">
                  <c:v>Item 20</c:v>
                </c:pt>
                <c:pt idx="2">
                  <c:v>Item 23</c:v>
                </c:pt>
                <c:pt idx="3">
                  <c:v>Item 21</c:v>
                </c:pt>
                <c:pt idx="4">
                  <c:v>Item 3</c:v>
                </c:pt>
                <c:pt idx="5">
                  <c:v>Item 14</c:v>
                </c:pt>
                <c:pt idx="6">
                  <c:v>Item 25</c:v>
                </c:pt>
                <c:pt idx="7">
                  <c:v>Item 17</c:v>
                </c:pt>
                <c:pt idx="8">
                  <c:v>Item 18</c:v>
                </c:pt>
                <c:pt idx="9">
                  <c:v>Item 12</c:v>
                </c:pt>
                <c:pt idx="10">
                  <c:v>Item 19</c:v>
                </c:pt>
                <c:pt idx="11">
                  <c:v>Item 9</c:v>
                </c:pt>
                <c:pt idx="12">
                  <c:v>Item 8</c:v>
                </c:pt>
                <c:pt idx="13">
                  <c:v>Item 16</c:v>
                </c:pt>
                <c:pt idx="14">
                  <c:v>Item 24</c:v>
                </c:pt>
                <c:pt idx="15">
                  <c:v>Item 4</c:v>
                </c:pt>
                <c:pt idx="16">
                  <c:v>Item 13</c:v>
                </c:pt>
                <c:pt idx="17">
                  <c:v>Item 11</c:v>
                </c:pt>
                <c:pt idx="18">
                  <c:v>Item 2</c:v>
                </c:pt>
                <c:pt idx="19">
                  <c:v>Item 1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'Hilfstabelle-Abhängig'!$E$4:$E$28</c:f>
              <c:numCache>
                <c:formatCode>General</c:formatCode>
                <c:ptCount val="25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2-4048-984E-493190E59FB8}"/>
            </c:ext>
          </c:extLst>
        </c:ser>
        <c:ser>
          <c:idx val="4"/>
          <c:order val="4"/>
          <c:tx>
            <c:strRef>
              <c:f>'Hilfstabelle-Abhängig'!$F$3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'Hilfstabelle-Abhängig'!$A$4:$A$28</c:f>
              <c:strCache>
                <c:ptCount val="25"/>
                <c:pt idx="0">
                  <c:v>Item 22</c:v>
                </c:pt>
                <c:pt idx="1">
                  <c:v>Item 20</c:v>
                </c:pt>
                <c:pt idx="2">
                  <c:v>Item 23</c:v>
                </c:pt>
                <c:pt idx="3">
                  <c:v>Item 21</c:v>
                </c:pt>
                <c:pt idx="4">
                  <c:v>Item 3</c:v>
                </c:pt>
                <c:pt idx="5">
                  <c:v>Item 14</c:v>
                </c:pt>
                <c:pt idx="6">
                  <c:v>Item 25</c:v>
                </c:pt>
                <c:pt idx="7">
                  <c:v>Item 17</c:v>
                </c:pt>
                <c:pt idx="8">
                  <c:v>Item 18</c:v>
                </c:pt>
                <c:pt idx="9">
                  <c:v>Item 12</c:v>
                </c:pt>
                <c:pt idx="10">
                  <c:v>Item 19</c:v>
                </c:pt>
                <c:pt idx="11">
                  <c:v>Item 9</c:v>
                </c:pt>
                <c:pt idx="12">
                  <c:v>Item 8</c:v>
                </c:pt>
                <c:pt idx="13">
                  <c:v>Item 16</c:v>
                </c:pt>
                <c:pt idx="14">
                  <c:v>Item 24</c:v>
                </c:pt>
                <c:pt idx="15">
                  <c:v>Item 4</c:v>
                </c:pt>
                <c:pt idx="16">
                  <c:v>Item 13</c:v>
                </c:pt>
                <c:pt idx="17">
                  <c:v>Item 11</c:v>
                </c:pt>
                <c:pt idx="18">
                  <c:v>Item 2</c:v>
                </c:pt>
                <c:pt idx="19">
                  <c:v>Item 1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'Hilfstabelle-Abhängig'!$F$4:$F$28</c:f>
              <c:numCache>
                <c:formatCode>General</c:formatCode>
                <c:ptCount val="2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5</c:v>
                </c:pt>
                <c:pt idx="19">
                  <c:v>9</c:v>
                </c:pt>
                <c:pt idx="20">
                  <c:v>11</c:v>
                </c:pt>
                <c:pt idx="21">
                  <c:v>11</c:v>
                </c:pt>
                <c:pt idx="22">
                  <c:v>7</c:v>
                </c:pt>
                <c:pt idx="23">
                  <c:v>6</c:v>
                </c:pt>
                <c:pt idx="2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D-4A8B-BC39-45DB55D4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5156792"/>
        <c:axId val="785157432"/>
      </c:barChart>
      <c:catAx>
        <c:axId val="78515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5157432"/>
        <c:crosses val="autoZero"/>
        <c:auto val="1"/>
        <c:lblAlgn val="ctr"/>
        <c:lblOffset val="100"/>
        <c:noMultiLvlLbl val="0"/>
      </c:catAx>
      <c:valAx>
        <c:axId val="78515743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515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70C0"/>
          </a:solidFill>
        </a:defRPr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de-CH" sz="1800" b="0" i="0" baseline="0">
                <a:solidFill>
                  <a:srgbClr val="00B050"/>
                </a:solidFill>
                <a:effectLst/>
              </a:rPr>
              <a:t>Zielbeziehungen im Fokus, die andere Zielen unterstützen</a:t>
            </a:r>
            <a:endParaRPr lang="de-CH">
              <a:solidFill>
                <a:srgbClr val="00B05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'Hilfstabelle-Unterstützende'!$B$3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'Hilfstabelle-Unterstützende'!$A$4:$A$28</c:f>
              <c:strCache>
                <c:ptCount val="25"/>
                <c:pt idx="0">
                  <c:v>Item 9</c:v>
                </c:pt>
                <c:pt idx="1">
                  <c:v>Item 7</c:v>
                </c:pt>
                <c:pt idx="2">
                  <c:v>Item 2</c:v>
                </c:pt>
                <c:pt idx="3">
                  <c:v>Item 1</c:v>
                </c:pt>
                <c:pt idx="4">
                  <c:v>Item 15</c:v>
                </c:pt>
                <c:pt idx="5">
                  <c:v>Item 6</c:v>
                </c:pt>
                <c:pt idx="6">
                  <c:v>Item 12</c:v>
                </c:pt>
                <c:pt idx="7">
                  <c:v>Item 19</c:v>
                </c:pt>
                <c:pt idx="8">
                  <c:v>Item 5</c:v>
                </c:pt>
                <c:pt idx="9">
                  <c:v>Item 10</c:v>
                </c:pt>
                <c:pt idx="10">
                  <c:v>Item 8</c:v>
                </c:pt>
                <c:pt idx="11">
                  <c:v>Item 16</c:v>
                </c:pt>
                <c:pt idx="12">
                  <c:v>Item 13</c:v>
                </c:pt>
                <c:pt idx="13">
                  <c:v>Item 20</c:v>
                </c:pt>
                <c:pt idx="14">
                  <c:v>Item 3</c:v>
                </c:pt>
                <c:pt idx="15">
                  <c:v>Item 17</c:v>
                </c:pt>
                <c:pt idx="16">
                  <c:v>Item 24</c:v>
                </c:pt>
                <c:pt idx="17">
                  <c:v>Item 4</c:v>
                </c:pt>
                <c:pt idx="18">
                  <c:v>Item 18</c:v>
                </c:pt>
                <c:pt idx="19">
                  <c:v>Item 11</c:v>
                </c:pt>
                <c:pt idx="20">
                  <c:v>Item 23</c:v>
                </c:pt>
                <c:pt idx="21">
                  <c:v>Item 14</c:v>
                </c:pt>
                <c:pt idx="22">
                  <c:v>Item 25</c:v>
                </c:pt>
                <c:pt idx="23">
                  <c:v>Item 22</c:v>
                </c:pt>
                <c:pt idx="24">
                  <c:v>Item 21</c:v>
                </c:pt>
              </c:strCache>
            </c:strRef>
          </c:cat>
          <c:val>
            <c:numRef>
              <c:f>'Hilfstabelle-Unterstützende'!$B$4:$B$28</c:f>
              <c:numCache>
                <c:formatCode>General</c:formatCode>
                <c:ptCount val="2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D-4242-A18A-1B63ECB67C09}"/>
            </c:ext>
          </c:extLst>
        </c:ser>
        <c:ser>
          <c:idx val="1"/>
          <c:order val="1"/>
          <c:tx>
            <c:strRef>
              <c:f>'Hilfstabelle-Unterstützende'!$C$3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'Hilfstabelle-Unterstützende'!$A$4:$A$28</c:f>
              <c:strCache>
                <c:ptCount val="25"/>
                <c:pt idx="0">
                  <c:v>Item 9</c:v>
                </c:pt>
                <c:pt idx="1">
                  <c:v>Item 7</c:v>
                </c:pt>
                <c:pt idx="2">
                  <c:v>Item 2</c:v>
                </c:pt>
                <c:pt idx="3">
                  <c:v>Item 1</c:v>
                </c:pt>
                <c:pt idx="4">
                  <c:v>Item 15</c:v>
                </c:pt>
                <c:pt idx="5">
                  <c:v>Item 6</c:v>
                </c:pt>
                <c:pt idx="6">
                  <c:v>Item 12</c:v>
                </c:pt>
                <c:pt idx="7">
                  <c:v>Item 19</c:v>
                </c:pt>
                <c:pt idx="8">
                  <c:v>Item 5</c:v>
                </c:pt>
                <c:pt idx="9">
                  <c:v>Item 10</c:v>
                </c:pt>
                <c:pt idx="10">
                  <c:v>Item 8</c:v>
                </c:pt>
                <c:pt idx="11">
                  <c:v>Item 16</c:v>
                </c:pt>
                <c:pt idx="12">
                  <c:v>Item 13</c:v>
                </c:pt>
                <c:pt idx="13">
                  <c:v>Item 20</c:v>
                </c:pt>
                <c:pt idx="14">
                  <c:v>Item 3</c:v>
                </c:pt>
                <c:pt idx="15">
                  <c:v>Item 17</c:v>
                </c:pt>
                <c:pt idx="16">
                  <c:v>Item 24</c:v>
                </c:pt>
                <c:pt idx="17">
                  <c:v>Item 4</c:v>
                </c:pt>
                <c:pt idx="18">
                  <c:v>Item 18</c:v>
                </c:pt>
                <c:pt idx="19">
                  <c:v>Item 11</c:v>
                </c:pt>
                <c:pt idx="20">
                  <c:v>Item 23</c:v>
                </c:pt>
                <c:pt idx="21">
                  <c:v>Item 14</c:v>
                </c:pt>
                <c:pt idx="22">
                  <c:v>Item 25</c:v>
                </c:pt>
                <c:pt idx="23">
                  <c:v>Item 22</c:v>
                </c:pt>
                <c:pt idx="24">
                  <c:v>Item 21</c:v>
                </c:pt>
              </c:strCache>
            </c:strRef>
          </c:cat>
          <c:val>
            <c:numRef>
              <c:f>'Hilfstabelle-Unterstützende'!$C$4:$C$28</c:f>
              <c:numCache>
                <c:formatCode>General</c:formatCode>
                <c:ptCount val="25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D-4242-A18A-1B63ECB67C09}"/>
            </c:ext>
          </c:extLst>
        </c:ser>
        <c:ser>
          <c:idx val="2"/>
          <c:order val="2"/>
          <c:tx>
            <c:strRef>
              <c:f>'Hilfstabelle-Unterstützende'!$D$3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'Hilfstabelle-Unterstützende'!$A$4:$A$28</c:f>
              <c:strCache>
                <c:ptCount val="25"/>
                <c:pt idx="0">
                  <c:v>Item 9</c:v>
                </c:pt>
                <c:pt idx="1">
                  <c:v>Item 7</c:v>
                </c:pt>
                <c:pt idx="2">
                  <c:v>Item 2</c:v>
                </c:pt>
                <c:pt idx="3">
                  <c:v>Item 1</c:v>
                </c:pt>
                <c:pt idx="4">
                  <c:v>Item 15</c:v>
                </c:pt>
                <c:pt idx="5">
                  <c:v>Item 6</c:v>
                </c:pt>
                <c:pt idx="6">
                  <c:v>Item 12</c:v>
                </c:pt>
                <c:pt idx="7">
                  <c:v>Item 19</c:v>
                </c:pt>
                <c:pt idx="8">
                  <c:v>Item 5</c:v>
                </c:pt>
                <c:pt idx="9">
                  <c:v>Item 10</c:v>
                </c:pt>
                <c:pt idx="10">
                  <c:v>Item 8</c:v>
                </c:pt>
                <c:pt idx="11">
                  <c:v>Item 16</c:v>
                </c:pt>
                <c:pt idx="12">
                  <c:v>Item 13</c:v>
                </c:pt>
                <c:pt idx="13">
                  <c:v>Item 20</c:v>
                </c:pt>
                <c:pt idx="14">
                  <c:v>Item 3</c:v>
                </c:pt>
                <c:pt idx="15">
                  <c:v>Item 17</c:v>
                </c:pt>
                <c:pt idx="16">
                  <c:v>Item 24</c:v>
                </c:pt>
                <c:pt idx="17">
                  <c:v>Item 4</c:v>
                </c:pt>
                <c:pt idx="18">
                  <c:v>Item 18</c:v>
                </c:pt>
                <c:pt idx="19">
                  <c:v>Item 11</c:v>
                </c:pt>
                <c:pt idx="20">
                  <c:v>Item 23</c:v>
                </c:pt>
                <c:pt idx="21">
                  <c:v>Item 14</c:v>
                </c:pt>
                <c:pt idx="22">
                  <c:v>Item 25</c:v>
                </c:pt>
                <c:pt idx="23">
                  <c:v>Item 22</c:v>
                </c:pt>
                <c:pt idx="24">
                  <c:v>Item 21</c:v>
                </c:pt>
              </c:strCache>
            </c:strRef>
          </c:cat>
          <c:val>
            <c:numRef>
              <c:f>'Hilfstabelle-Unterstützende'!$D$4:$D$28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D-4242-A18A-1B63ECB67C09}"/>
            </c:ext>
          </c:extLst>
        </c:ser>
        <c:ser>
          <c:idx val="3"/>
          <c:order val="3"/>
          <c:tx>
            <c:strRef>
              <c:f>'Hilfstabelle-Unterstützende'!$E$3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'Hilfstabelle-Unterstützende'!$A$4:$A$28</c:f>
              <c:strCache>
                <c:ptCount val="25"/>
                <c:pt idx="0">
                  <c:v>Item 9</c:v>
                </c:pt>
                <c:pt idx="1">
                  <c:v>Item 7</c:v>
                </c:pt>
                <c:pt idx="2">
                  <c:v>Item 2</c:v>
                </c:pt>
                <c:pt idx="3">
                  <c:v>Item 1</c:v>
                </c:pt>
                <c:pt idx="4">
                  <c:v>Item 15</c:v>
                </c:pt>
                <c:pt idx="5">
                  <c:v>Item 6</c:v>
                </c:pt>
                <c:pt idx="6">
                  <c:v>Item 12</c:v>
                </c:pt>
                <c:pt idx="7">
                  <c:v>Item 19</c:v>
                </c:pt>
                <c:pt idx="8">
                  <c:v>Item 5</c:v>
                </c:pt>
                <c:pt idx="9">
                  <c:v>Item 10</c:v>
                </c:pt>
                <c:pt idx="10">
                  <c:v>Item 8</c:v>
                </c:pt>
                <c:pt idx="11">
                  <c:v>Item 16</c:v>
                </c:pt>
                <c:pt idx="12">
                  <c:v>Item 13</c:v>
                </c:pt>
                <c:pt idx="13">
                  <c:v>Item 20</c:v>
                </c:pt>
                <c:pt idx="14">
                  <c:v>Item 3</c:v>
                </c:pt>
                <c:pt idx="15">
                  <c:v>Item 17</c:v>
                </c:pt>
                <c:pt idx="16">
                  <c:v>Item 24</c:v>
                </c:pt>
                <c:pt idx="17">
                  <c:v>Item 4</c:v>
                </c:pt>
                <c:pt idx="18">
                  <c:v>Item 18</c:v>
                </c:pt>
                <c:pt idx="19">
                  <c:v>Item 11</c:v>
                </c:pt>
                <c:pt idx="20">
                  <c:v>Item 23</c:v>
                </c:pt>
                <c:pt idx="21">
                  <c:v>Item 14</c:v>
                </c:pt>
                <c:pt idx="22">
                  <c:v>Item 25</c:v>
                </c:pt>
                <c:pt idx="23">
                  <c:v>Item 22</c:v>
                </c:pt>
                <c:pt idx="24">
                  <c:v>Item 21</c:v>
                </c:pt>
              </c:strCache>
            </c:strRef>
          </c:cat>
          <c:val>
            <c:numRef>
              <c:f>'Hilfstabelle-Unterstützende'!$E$4:$E$28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D-4242-A18A-1B63ECB67C09}"/>
            </c:ext>
          </c:extLst>
        </c:ser>
        <c:ser>
          <c:idx val="4"/>
          <c:order val="4"/>
          <c:tx>
            <c:strRef>
              <c:f>'Hilfstabelle-Unterstützende'!$F$3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'Hilfstabelle-Unterstützende'!$A$4:$A$28</c:f>
              <c:strCache>
                <c:ptCount val="25"/>
                <c:pt idx="0">
                  <c:v>Item 9</c:v>
                </c:pt>
                <c:pt idx="1">
                  <c:v>Item 7</c:v>
                </c:pt>
                <c:pt idx="2">
                  <c:v>Item 2</c:v>
                </c:pt>
                <c:pt idx="3">
                  <c:v>Item 1</c:v>
                </c:pt>
                <c:pt idx="4">
                  <c:v>Item 15</c:v>
                </c:pt>
                <c:pt idx="5">
                  <c:v>Item 6</c:v>
                </c:pt>
                <c:pt idx="6">
                  <c:v>Item 12</c:v>
                </c:pt>
                <c:pt idx="7">
                  <c:v>Item 19</c:v>
                </c:pt>
                <c:pt idx="8">
                  <c:v>Item 5</c:v>
                </c:pt>
                <c:pt idx="9">
                  <c:v>Item 10</c:v>
                </c:pt>
                <c:pt idx="10">
                  <c:v>Item 8</c:v>
                </c:pt>
                <c:pt idx="11">
                  <c:v>Item 16</c:v>
                </c:pt>
                <c:pt idx="12">
                  <c:v>Item 13</c:v>
                </c:pt>
                <c:pt idx="13">
                  <c:v>Item 20</c:v>
                </c:pt>
                <c:pt idx="14">
                  <c:v>Item 3</c:v>
                </c:pt>
                <c:pt idx="15">
                  <c:v>Item 17</c:v>
                </c:pt>
                <c:pt idx="16">
                  <c:v>Item 24</c:v>
                </c:pt>
                <c:pt idx="17">
                  <c:v>Item 4</c:v>
                </c:pt>
                <c:pt idx="18">
                  <c:v>Item 18</c:v>
                </c:pt>
                <c:pt idx="19">
                  <c:v>Item 11</c:v>
                </c:pt>
                <c:pt idx="20">
                  <c:v>Item 23</c:v>
                </c:pt>
                <c:pt idx="21">
                  <c:v>Item 14</c:v>
                </c:pt>
                <c:pt idx="22">
                  <c:v>Item 25</c:v>
                </c:pt>
                <c:pt idx="23">
                  <c:v>Item 22</c:v>
                </c:pt>
                <c:pt idx="24">
                  <c:v>Item 21</c:v>
                </c:pt>
              </c:strCache>
            </c:strRef>
          </c:cat>
          <c:val>
            <c:numRef>
              <c:f>'Hilfstabelle-Unterstützende'!$F$4:$F$28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12</c:v>
                </c:pt>
                <c:pt idx="10">
                  <c:v>4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1-494D-8906-0F4265210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954064"/>
        <c:axId val="627961744"/>
      </c:barChart>
      <c:catAx>
        <c:axId val="6279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961744"/>
        <c:crosses val="autoZero"/>
        <c:auto val="1"/>
        <c:lblAlgn val="ctr"/>
        <c:lblOffset val="100"/>
        <c:noMultiLvlLbl val="0"/>
      </c:catAx>
      <c:valAx>
        <c:axId val="62796174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9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7030A0"/>
                </a:solidFill>
              </a:rPr>
              <a:t>Zielbeziehungen</a:t>
            </a:r>
            <a:r>
              <a:rPr lang="de-CH" baseline="0">
                <a:solidFill>
                  <a:srgbClr val="7030A0"/>
                </a:solidFill>
              </a:rPr>
              <a:t> </a:t>
            </a:r>
            <a:r>
              <a:rPr lang="de-CH">
                <a:solidFill>
                  <a:srgbClr val="7030A0"/>
                </a:solidFill>
              </a:rPr>
              <a:t>mit Fokus auf Zirkelschlüsse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'Hilfstabelle-Rekursive'!$B$3</c:f>
              <c:strCache>
                <c:ptCount val="1"/>
                <c:pt idx="0">
                  <c:v>Zirkularbeziehungen mit … anderen Zielen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62-4372-AE0A-1B2368D3C6E5}"/>
              </c:ext>
            </c:extLst>
          </c:dPt>
          <c:cat>
            <c:strRef>
              <c:f>'Hilfstabelle-Rekursive'!$A$4:$A$28</c:f>
              <c:strCache>
                <c:ptCount val="25"/>
                <c:pt idx="0">
                  <c:v>Item 17</c:v>
                </c:pt>
                <c:pt idx="1">
                  <c:v>Item 2</c:v>
                </c:pt>
                <c:pt idx="2">
                  <c:v>Item 20</c:v>
                </c:pt>
                <c:pt idx="3">
                  <c:v>Item 18</c:v>
                </c:pt>
                <c:pt idx="4">
                  <c:v>Item 8</c:v>
                </c:pt>
                <c:pt idx="5">
                  <c:v>Item 11</c:v>
                </c:pt>
                <c:pt idx="6">
                  <c:v>Item 1</c:v>
                </c:pt>
                <c:pt idx="7">
                  <c:v>Item 22</c:v>
                </c:pt>
                <c:pt idx="8">
                  <c:v>Item 23</c:v>
                </c:pt>
                <c:pt idx="9">
                  <c:v>Item 21</c:v>
                </c:pt>
                <c:pt idx="10">
                  <c:v>Item 3</c:v>
                </c:pt>
                <c:pt idx="11">
                  <c:v>Item 14</c:v>
                </c:pt>
                <c:pt idx="12">
                  <c:v>Item 25</c:v>
                </c:pt>
                <c:pt idx="13">
                  <c:v>Item 12</c:v>
                </c:pt>
                <c:pt idx="14">
                  <c:v>Item 19</c:v>
                </c:pt>
                <c:pt idx="15">
                  <c:v>Item 9</c:v>
                </c:pt>
                <c:pt idx="16">
                  <c:v>Item 16</c:v>
                </c:pt>
                <c:pt idx="17">
                  <c:v>Item 24</c:v>
                </c:pt>
                <c:pt idx="18">
                  <c:v>Item 4</c:v>
                </c:pt>
                <c:pt idx="19">
                  <c:v>Item 13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'Hilfstabelle-Rekursive'!$B$4:$B$28</c:f>
              <c:numCache>
                <c:formatCode>General</c:formatCode>
                <c:ptCount val="2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2-4372-AE0A-1B2368D3C6E5}"/>
            </c:ext>
          </c:extLst>
        </c:ser>
        <c:ser>
          <c:idx val="1"/>
          <c:order val="1"/>
          <c:tx>
            <c:strRef>
              <c:f>'Hilfstabelle-Rekursive'!$C$3</c:f>
              <c:strCache>
                <c:ptCount val="1"/>
                <c:pt idx="0">
                  <c:v>Baut auf ...  anderen Zielen auf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'Hilfstabelle-Rekursive'!$A$4:$A$28</c:f>
              <c:strCache>
                <c:ptCount val="25"/>
                <c:pt idx="0">
                  <c:v>Item 17</c:v>
                </c:pt>
                <c:pt idx="1">
                  <c:v>Item 2</c:v>
                </c:pt>
                <c:pt idx="2">
                  <c:v>Item 20</c:v>
                </c:pt>
                <c:pt idx="3">
                  <c:v>Item 18</c:v>
                </c:pt>
                <c:pt idx="4">
                  <c:v>Item 8</c:v>
                </c:pt>
                <c:pt idx="5">
                  <c:v>Item 11</c:v>
                </c:pt>
                <c:pt idx="6">
                  <c:v>Item 1</c:v>
                </c:pt>
                <c:pt idx="7">
                  <c:v>Item 22</c:v>
                </c:pt>
                <c:pt idx="8">
                  <c:v>Item 23</c:v>
                </c:pt>
                <c:pt idx="9">
                  <c:v>Item 21</c:v>
                </c:pt>
                <c:pt idx="10">
                  <c:v>Item 3</c:v>
                </c:pt>
                <c:pt idx="11">
                  <c:v>Item 14</c:v>
                </c:pt>
                <c:pt idx="12">
                  <c:v>Item 25</c:v>
                </c:pt>
                <c:pt idx="13">
                  <c:v>Item 12</c:v>
                </c:pt>
                <c:pt idx="14">
                  <c:v>Item 19</c:v>
                </c:pt>
                <c:pt idx="15">
                  <c:v>Item 9</c:v>
                </c:pt>
                <c:pt idx="16">
                  <c:v>Item 16</c:v>
                </c:pt>
                <c:pt idx="17">
                  <c:v>Item 24</c:v>
                </c:pt>
                <c:pt idx="18">
                  <c:v>Item 4</c:v>
                </c:pt>
                <c:pt idx="19">
                  <c:v>Item 13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'Hilfstabelle-Rekursive'!$C$4:$C$28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2-4372-AE0A-1B2368D3C6E5}"/>
            </c:ext>
          </c:extLst>
        </c:ser>
        <c:ser>
          <c:idx val="2"/>
          <c:order val="2"/>
          <c:tx>
            <c:strRef>
              <c:f>'Hilfstabelle-Rekursive'!$D$3</c:f>
              <c:strCache>
                <c:ptCount val="1"/>
                <c:pt idx="0">
                  <c:v>Unterstützt ... andere Ziele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'Hilfstabelle-Rekursive'!$A$4:$A$28</c:f>
              <c:strCache>
                <c:ptCount val="25"/>
                <c:pt idx="0">
                  <c:v>Item 17</c:v>
                </c:pt>
                <c:pt idx="1">
                  <c:v>Item 2</c:v>
                </c:pt>
                <c:pt idx="2">
                  <c:v>Item 20</c:v>
                </c:pt>
                <c:pt idx="3">
                  <c:v>Item 18</c:v>
                </c:pt>
                <c:pt idx="4">
                  <c:v>Item 8</c:v>
                </c:pt>
                <c:pt idx="5">
                  <c:v>Item 11</c:v>
                </c:pt>
                <c:pt idx="6">
                  <c:v>Item 1</c:v>
                </c:pt>
                <c:pt idx="7">
                  <c:v>Item 22</c:v>
                </c:pt>
                <c:pt idx="8">
                  <c:v>Item 23</c:v>
                </c:pt>
                <c:pt idx="9">
                  <c:v>Item 21</c:v>
                </c:pt>
                <c:pt idx="10">
                  <c:v>Item 3</c:v>
                </c:pt>
                <c:pt idx="11">
                  <c:v>Item 14</c:v>
                </c:pt>
                <c:pt idx="12">
                  <c:v>Item 25</c:v>
                </c:pt>
                <c:pt idx="13">
                  <c:v>Item 12</c:v>
                </c:pt>
                <c:pt idx="14">
                  <c:v>Item 19</c:v>
                </c:pt>
                <c:pt idx="15">
                  <c:v>Item 9</c:v>
                </c:pt>
                <c:pt idx="16">
                  <c:v>Item 16</c:v>
                </c:pt>
                <c:pt idx="17">
                  <c:v>Item 24</c:v>
                </c:pt>
                <c:pt idx="18">
                  <c:v>Item 4</c:v>
                </c:pt>
                <c:pt idx="19">
                  <c:v>Item 13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'Hilfstabelle-Rekursive'!$D$4:$D$28</c:f>
              <c:numCache>
                <c:formatCode>General</c:formatCode>
                <c:ptCount val="25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62-4372-AE0A-1B2368D3C6E5}"/>
            </c:ext>
          </c:extLst>
        </c:ser>
        <c:ser>
          <c:idx val="3"/>
          <c:order val="3"/>
          <c:tx>
            <c:strRef>
              <c:f>'Hilfstabelle-Rekursive'!$E$3</c:f>
              <c:strCache>
                <c:ptCount val="1"/>
                <c:pt idx="0">
                  <c:v>Steht in Konkurrenz zu ... anderen Zielen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'Hilfstabelle-Rekursive'!$A$4:$A$28</c:f>
              <c:strCache>
                <c:ptCount val="25"/>
                <c:pt idx="0">
                  <c:v>Item 17</c:v>
                </c:pt>
                <c:pt idx="1">
                  <c:v>Item 2</c:v>
                </c:pt>
                <c:pt idx="2">
                  <c:v>Item 20</c:v>
                </c:pt>
                <c:pt idx="3">
                  <c:v>Item 18</c:v>
                </c:pt>
                <c:pt idx="4">
                  <c:v>Item 8</c:v>
                </c:pt>
                <c:pt idx="5">
                  <c:v>Item 11</c:v>
                </c:pt>
                <c:pt idx="6">
                  <c:v>Item 1</c:v>
                </c:pt>
                <c:pt idx="7">
                  <c:v>Item 22</c:v>
                </c:pt>
                <c:pt idx="8">
                  <c:v>Item 23</c:v>
                </c:pt>
                <c:pt idx="9">
                  <c:v>Item 21</c:v>
                </c:pt>
                <c:pt idx="10">
                  <c:v>Item 3</c:v>
                </c:pt>
                <c:pt idx="11">
                  <c:v>Item 14</c:v>
                </c:pt>
                <c:pt idx="12">
                  <c:v>Item 25</c:v>
                </c:pt>
                <c:pt idx="13">
                  <c:v>Item 12</c:v>
                </c:pt>
                <c:pt idx="14">
                  <c:v>Item 19</c:v>
                </c:pt>
                <c:pt idx="15">
                  <c:v>Item 9</c:v>
                </c:pt>
                <c:pt idx="16">
                  <c:v>Item 16</c:v>
                </c:pt>
                <c:pt idx="17">
                  <c:v>Item 24</c:v>
                </c:pt>
                <c:pt idx="18">
                  <c:v>Item 4</c:v>
                </c:pt>
                <c:pt idx="19">
                  <c:v>Item 13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'Hilfstabelle-Rekursive'!$E$4:$E$28</c:f>
              <c:numCache>
                <c:formatCode>General</c:formatCode>
                <c:ptCount val="25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62-4372-AE0A-1B2368D3C6E5}"/>
            </c:ext>
          </c:extLst>
        </c:ser>
        <c:ser>
          <c:idx val="4"/>
          <c:order val="4"/>
          <c:tx>
            <c:strRef>
              <c:f>'Hilfstabelle-Rekursive'!$F$3</c:f>
              <c:strCache>
                <c:ptCount val="1"/>
                <c:pt idx="0">
                  <c:v>kein Zusammenhang mit …  anderen Zielen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'Hilfstabelle-Rekursive'!$A$4:$A$28</c:f>
              <c:strCache>
                <c:ptCount val="25"/>
                <c:pt idx="0">
                  <c:v>Item 17</c:v>
                </c:pt>
                <c:pt idx="1">
                  <c:v>Item 2</c:v>
                </c:pt>
                <c:pt idx="2">
                  <c:v>Item 20</c:v>
                </c:pt>
                <c:pt idx="3">
                  <c:v>Item 18</c:v>
                </c:pt>
                <c:pt idx="4">
                  <c:v>Item 8</c:v>
                </c:pt>
                <c:pt idx="5">
                  <c:v>Item 11</c:v>
                </c:pt>
                <c:pt idx="6">
                  <c:v>Item 1</c:v>
                </c:pt>
                <c:pt idx="7">
                  <c:v>Item 22</c:v>
                </c:pt>
                <c:pt idx="8">
                  <c:v>Item 23</c:v>
                </c:pt>
                <c:pt idx="9">
                  <c:v>Item 21</c:v>
                </c:pt>
                <c:pt idx="10">
                  <c:v>Item 3</c:v>
                </c:pt>
                <c:pt idx="11">
                  <c:v>Item 14</c:v>
                </c:pt>
                <c:pt idx="12">
                  <c:v>Item 25</c:v>
                </c:pt>
                <c:pt idx="13">
                  <c:v>Item 12</c:v>
                </c:pt>
                <c:pt idx="14">
                  <c:v>Item 19</c:v>
                </c:pt>
                <c:pt idx="15">
                  <c:v>Item 9</c:v>
                </c:pt>
                <c:pt idx="16">
                  <c:v>Item 16</c:v>
                </c:pt>
                <c:pt idx="17">
                  <c:v>Item 24</c:v>
                </c:pt>
                <c:pt idx="18">
                  <c:v>Item 4</c:v>
                </c:pt>
                <c:pt idx="19">
                  <c:v>Item 13</c:v>
                </c:pt>
                <c:pt idx="20">
                  <c:v>Item 15</c:v>
                </c:pt>
                <c:pt idx="21">
                  <c:v>Item 6</c:v>
                </c:pt>
                <c:pt idx="22">
                  <c:v>Item 5</c:v>
                </c:pt>
                <c:pt idx="23">
                  <c:v>Item 7</c:v>
                </c:pt>
                <c:pt idx="24">
                  <c:v>Item 10</c:v>
                </c:pt>
              </c:strCache>
            </c:strRef>
          </c:cat>
          <c:val>
            <c:numRef>
              <c:f>'Hilfstabelle-Rekursive'!$F$4:$F$28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11</c:v>
                </c:pt>
                <c:pt idx="21">
                  <c:v>11</c:v>
                </c:pt>
                <c:pt idx="22">
                  <c:v>7</c:v>
                </c:pt>
                <c:pt idx="23">
                  <c:v>6</c:v>
                </c:pt>
                <c:pt idx="2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62-4372-AE0A-1B2368D3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3768976"/>
        <c:axId val="583769296"/>
      </c:barChart>
      <c:catAx>
        <c:axId val="58376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3769296"/>
        <c:crosses val="autoZero"/>
        <c:auto val="1"/>
        <c:lblAlgn val="ctr"/>
        <c:lblOffset val="100"/>
        <c:noMultiLvlLbl val="0"/>
      </c:catAx>
      <c:valAx>
        <c:axId val="58376929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376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06746A-6DD6-4170-AF08-1822EB36EF96}">
  <sheetPr>
    <tabColor rgb="FFFFC000"/>
  </sheetPr>
  <sheetViews>
    <sheetView zoomScale="11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C8C741-BCC3-4F18-8A96-13D69F86388C}">
  <sheetPr>
    <tabColor rgb="FFFFFF99"/>
  </sheetPr>
  <sheetViews>
    <sheetView zoomScale="102" workbookViewId="0" zoomToFit="1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B5B36A-1FBD-4C10-9488-23080F737C15}">
  <sheetPr>
    <tabColor rgb="FFFFFF99"/>
  </sheetPr>
  <sheetViews>
    <sheetView zoomScale="102" workbookViewId="0" zoomToFit="1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ADE65F8-C5E2-4ACD-85D0-4C7FC4820265}">
  <sheetPr>
    <tabColor rgb="FFFFFF99"/>
  </sheetPr>
  <sheetViews>
    <sheetView zoomScale="102" workbookViewId="0" zoomToFit="1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90EEE8-56BB-48F0-BF9E-D75FE5A903AC}">
  <sheetPr>
    <tabColor rgb="FFFFFF99"/>
  </sheetPr>
  <sheetViews>
    <sheetView zoomScale="102" workbookViewId="0" zoomToFit="1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C3C018-634E-4B08-BE53-99C47A6B67A1}">
  <sheetPr>
    <tabColor rgb="FFFFFF99"/>
  </sheetPr>
  <sheetViews>
    <sheetView zoomScale="102" workbookViewId="0" zoomToFit="1"/>
  </sheetViews>
  <pageMargins left="0.31496062992125984" right="0.31496062992125984" top="0.19685039370078741" bottom="0.39370078740157483" header="0.11811023622047245" footer="0.11811023622047245"/>
  <pageSetup paperSize="9" orientation="landscape" r:id="rId1"/>
  <headerFooter>
    <oddFooter>&amp;R© bosshart consulting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0807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281290-667B-4EB4-82DD-2EE5A911C5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234706" cy="69196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978879-0624-47BD-95EA-45FE6896A2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34706" cy="69196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E959D8E-2EAA-40A7-9B29-AAB73E0CD0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234706" cy="69196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44E922-0DBC-4571-B9DB-ECCDCD7737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34706" cy="69196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F3D8F5-42CF-41FE-A8F6-028E6C578F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019926" cy="69196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2052E85-C1F4-4664-B4E6-752F9AACF7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F40"/>
  <sheetViews>
    <sheetView tabSelected="1" zoomScaleNormal="100" workbookViewId="0"/>
  </sheetViews>
  <sheetFormatPr baseColWidth="10" defaultRowHeight="14.25" x14ac:dyDescent="0.2"/>
  <cols>
    <col min="1" max="1" width="39.75" style="6" customWidth="1"/>
    <col min="2" max="2" width="3.75" style="9" bestFit="1" customWidth="1"/>
    <col min="3" max="11" width="3.125" style="9" bestFit="1" customWidth="1"/>
    <col min="12" max="25" width="3.125" style="9" customWidth="1"/>
    <col min="26" max="26" width="3.125" style="9" bestFit="1" customWidth="1"/>
    <col min="27" max="32" width="5.5" style="6" customWidth="1"/>
    <col min="33" max="16384" width="11" style="6"/>
  </cols>
  <sheetData>
    <row r="1" spans="1:32" ht="28.5" thickBot="1" x14ac:dyDescent="0.45">
      <c r="A1" s="1" t="s">
        <v>32</v>
      </c>
    </row>
    <row r="2" spans="1:32" ht="28.5" thickTop="1" thickBot="1" x14ac:dyDescent="0.4">
      <c r="A2" s="15" t="s">
        <v>33</v>
      </c>
      <c r="AA2" s="23"/>
      <c r="AB2" s="24"/>
      <c r="AC2" s="24" t="s">
        <v>34</v>
      </c>
      <c r="AD2" s="24"/>
      <c r="AE2" s="24"/>
      <c r="AF2" s="25"/>
    </row>
    <row r="3" spans="1:32" ht="231.75" customHeight="1" thickTop="1" thickBot="1" x14ac:dyDescent="0.3">
      <c r="A3" s="7" t="s">
        <v>47</v>
      </c>
      <c r="B3" s="75" t="str">
        <f>+A4</f>
        <v>Item 1</v>
      </c>
      <c r="C3" s="76" t="str">
        <f>+A5</f>
        <v>Item 2</v>
      </c>
      <c r="D3" s="76" t="str">
        <f>+A6</f>
        <v>Item 3</v>
      </c>
      <c r="E3" s="76" t="str">
        <f>+A7</f>
        <v>Item 4</v>
      </c>
      <c r="F3" s="76" t="str">
        <f>+A8</f>
        <v>Item 5</v>
      </c>
      <c r="G3" s="76" t="str">
        <f>+A9</f>
        <v>Item 6</v>
      </c>
      <c r="H3" s="76" t="str">
        <f>+A10</f>
        <v>Item 7</v>
      </c>
      <c r="I3" s="76" t="str">
        <f>+A11</f>
        <v>Item 8</v>
      </c>
      <c r="J3" s="76" t="str">
        <f>+A12</f>
        <v>Item 9</v>
      </c>
      <c r="K3" s="76" t="str">
        <f>+A13</f>
        <v>Item 10</v>
      </c>
      <c r="L3" s="77" t="str">
        <f>+A14</f>
        <v>Item 11</v>
      </c>
      <c r="M3" s="77" t="str">
        <f>+A15</f>
        <v>Item 12</v>
      </c>
      <c r="N3" s="77" t="str">
        <f>+A16</f>
        <v>Item 13</v>
      </c>
      <c r="O3" s="77" t="str">
        <f>+A17</f>
        <v>Item 14</v>
      </c>
      <c r="P3" s="77" t="str">
        <f>+A18</f>
        <v>Item 15</v>
      </c>
      <c r="Q3" s="77" t="str">
        <f>+A19</f>
        <v>Item 16</v>
      </c>
      <c r="R3" s="77" t="str">
        <f>+A20</f>
        <v>Item 17</v>
      </c>
      <c r="S3" s="77" t="str">
        <f>+A21</f>
        <v>Item 18</v>
      </c>
      <c r="T3" s="77" t="str">
        <f>+A22</f>
        <v>Item 19</v>
      </c>
      <c r="U3" s="77" t="str">
        <f>+A23</f>
        <v>Item 20</v>
      </c>
      <c r="V3" s="77" t="str">
        <f>+A24</f>
        <v>Item 21</v>
      </c>
      <c r="W3" s="77" t="str">
        <f>+A25</f>
        <v>Item 22</v>
      </c>
      <c r="X3" s="77" t="str">
        <f>+A26</f>
        <v>Item 23</v>
      </c>
      <c r="Y3" s="77" t="str">
        <f>+A27</f>
        <v>Item 24</v>
      </c>
      <c r="Z3" s="77" t="str">
        <f>+A28</f>
        <v>Item 25</v>
      </c>
      <c r="AA3" s="27" t="s">
        <v>49</v>
      </c>
      <c r="AB3" s="28" t="s">
        <v>44</v>
      </c>
      <c r="AC3" s="28" t="s">
        <v>45</v>
      </c>
      <c r="AD3" s="29" t="s">
        <v>48</v>
      </c>
      <c r="AE3" s="29" t="s">
        <v>46</v>
      </c>
      <c r="AF3" s="30" t="s">
        <v>50</v>
      </c>
    </row>
    <row r="4" spans="1:32" ht="15" x14ac:dyDescent="0.25">
      <c r="A4" s="2" t="s">
        <v>0</v>
      </c>
      <c r="B4" s="10"/>
      <c r="C4" s="11" t="s">
        <v>42</v>
      </c>
      <c r="D4" s="11" t="s">
        <v>12</v>
      </c>
      <c r="E4" s="11" t="s">
        <v>12</v>
      </c>
      <c r="F4" s="11" t="s">
        <v>14</v>
      </c>
      <c r="G4" s="11" t="s">
        <v>12</v>
      </c>
      <c r="H4" s="11" t="s">
        <v>11</v>
      </c>
      <c r="I4" s="11" t="s">
        <v>14</v>
      </c>
      <c r="J4" s="11" t="s">
        <v>14</v>
      </c>
      <c r="K4" s="11" t="s">
        <v>13</v>
      </c>
      <c r="L4" s="11" t="s">
        <v>11</v>
      </c>
      <c r="M4" s="11" t="s">
        <v>14</v>
      </c>
      <c r="N4" s="11" t="s">
        <v>12</v>
      </c>
      <c r="O4" s="11" t="s">
        <v>14</v>
      </c>
      <c r="P4" s="11" t="s">
        <v>12</v>
      </c>
      <c r="Q4" s="11" t="s">
        <v>12</v>
      </c>
      <c r="R4" s="11" t="s">
        <v>12</v>
      </c>
      <c r="S4" s="11" t="s">
        <v>14</v>
      </c>
      <c r="T4" s="11" t="s">
        <v>12</v>
      </c>
      <c r="U4" s="11" t="s">
        <v>11</v>
      </c>
      <c r="V4" s="11" t="s">
        <v>14</v>
      </c>
      <c r="W4" s="11" t="s">
        <v>13</v>
      </c>
      <c r="X4" s="11" t="s">
        <v>13</v>
      </c>
      <c r="Y4" s="11" t="s">
        <v>12</v>
      </c>
      <c r="Z4" s="18" t="s">
        <v>14</v>
      </c>
      <c r="AA4" s="17">
        <f>COUNTIF($B4:$Z4,"u")</f>
        <v>9</v>
      </c>
      <c r="AB4" s="4">
        <f>COUNTIF($B4:$Z4,"b")</f>
        <v>3</v>
      </c>
      <c r="AC4" s="8">
        <f>COUNTIF($B4:$Z4,"s")</f>
        <v>8</v>
      </c>
      <c r="AD4" s="82">
        <f>COUNTIF($B4:$Z4,"z")</f>
        <v>1</v>
      </c>
      <c r="AE4" s="26">
        <f>COUNTIF($B4:$Z4,"k")</f>
        <v>3</v>
      </c>
      <c r="AF4" s="78">
        <f>+AB4+AC4</f>
        <v>11</v>
      </c>
    </row>
    <row r="5" spans="1:32" ht="15" x14ac:dyDescent="0.25">
      <c r="A5" s="3" t="s">
        <v>1</v>
      </c>
      <c r="B5" s="21" t="str">
        <f>IF(ISBLANK(C4),"",VLOOKUP(C4,'Hilfstabelle-Admin'!$A$2:$B$6,2,FALSE))</f>
        <v>z</v>
      </c>
      <c r="C5" s="12"/>
      <c r="D5" s="13" t="s">
        <v>12</v>
      </c>
      <c r="E5" s="13" t="s">
        <v>11</v>
      </c>
      <c r="F5" s="13" t="s">
        <v>14</v>
      </c>
      <c r="G5" s="13" t="s">
        <v>12</v>
      </c>
      <c r="H5" s="13" t="s">
        <v>11</v>
      </c>
      <c r="I5" s="13" t="s">
        <v>14</v>
      </c>
      <c r="J5" s="13" t="s">
        <v>11</v>
      </c>
      <c r="K5" s="13" t="s">
        <v>12</v>
      </c>
      <c r="L5" s="13" t="s">
        <v>42</v>
      </c>
      <c r="M5" s="13" t="s">
        <v>14</v>
      </c>
      <c r="N5" s="13" t="s">
        <v>12</v>
      </c>
      <c r="O5" s="13" t="s">
        <v>12</v>
      </c>
      <c r="P5" s="13" t="s">
        <v>11</v>
      </c>
      <c r="Q5" s="13" t="s">
        <v>13</v>
      </c>
      <c r="R5" s="13" t="s">
        <v>14</v>
      </c>
      <c r="S5" s="13" t="s">
        <v>11</v>
      </c>
      <c r="T5" s="13" t="s">
        <v>14</v>
      </c>
      <c r="U5" s="13" t="s">
        <v>13</v>
      </c>
      <c r="V5" s="13" t="s">
        <v>11</v>
      </c>
      <c r="W5" s="13" t="s">
        <v>14</v>
      </c>
      <c r="X5" s="13" t="s">
        <v>14</v>
      </c>
      <c r="Y5" s="13" t="s">
        <v>13</v>
      </c>
      <c r="Z5" s="19" t="s">
        <v>14</v>
      </c>
      <c r="AA5" s="17">
        <f t="shared" ref="AA5:AA28" si="0">COUNTIF($B5:$Z5,"u")</f>
        <v>5</v>
      </c>
      <c r="AB5" s="4">
        <f t="shared" ref="AB5:AB28" si="1">COUNTIF($B5:$Z5,"b")</f>
        <v>3</v>
      </c>
      <c r="AC5" s="8">
        <f t="shared" ref="AC5:AC28" si="2">COUNTIF($B5:$Z5,"s")</f>
        <v>8</v>
      </c>
      <c r="AD5" s="82">
        <f t="shared" ref="AD5:AD28" si="3">COUNTIF($B5:$Z5,"z")</f>
        <v>2</v>
      </c>
      <c r="AE5" s="26">
        <f t="shared" ref="AE5:AE28" si="4">COUNTIF($B5:$Z5,"k")</f>
        <v>6</v>
      </c>
      <c r="AF5" s="79">
        <f t="shared" ref="AF5:AF28" si="5">+AB5+AC5</f>
        <v>11</v>
      </c>
    </row>
    <row r="6" spans="1:32" ht="15" x14ac:dyDescent="0.25">
      <c r="A6" s="3" t="s">
        <v>2</v>
      </c>
      <c r="B6" s="21" t="str">
        <f>IF(ISBLANK(D4),"",VLOOKUP(D4,'Hilfstabelle-Admin'!$A$2:$B$6,2,FALSE))</f>
        <v>u</v>
      </c>
      <c r="C6" s="16" t="str">
        <f>IF(ISBLANK(D5),"",VLOOKUP(D5,'Hilfstabelle-Admin'!$A$2:$B$6,2,FALSE))</f>
        <v>u</v>
      </c>
      <c r="D6" s="12"/>
      <c r="E6" s="13" t="s">
        <v>13</v>
      </c>
      <c r="F6" s="13" t="s">
        <v>13</v>
      </c>
      <c r="G6" s="13" t="s">
        <v>13</v>
      </c>
      <c r="H6" s="13" t="s">
        <v>12</v>
      </c>
      <c r="I6" s="13" t="s">
        <v>11</v>
      </c>
      <c r="J6" s="13" t="s">
        <v>14</v>
      </c>
      <c r="K6" s="13" t="s">
        <v>13</v>
      </c>
      <c r="L6" s="13" t="s">
        <v>11</v>
      </c>
      <c r="M6" s="13" t="s">
        <v>14</v>
      </c>
      <c r="N6" s="13" t="s">
        <v>11</v>
      </c>
      <c r="O6" s="13" t="s">
        <v>13</v>
      </c>
      <c r="P6" s="13" t="s">
        <v>13</v>
      </c>
      <c r="Q6" s="13" t="s">
        <v>14</v>
      </c>
      <c r="R6" s="13" t="s">
        <v>12</v>
      </c>
      <c r="S6" s="13" t="s">
        <v>12</v>
      </c>
      <c r="T6" s="13" t="s">
        <v>13</v>
      </c>
      <c r="U6" s="13" t="s">
        <v>13</v>
      </c>
      <c r="V6" s="13" t="s">
        <v>14</v>
      </c>
      <c r="W6" s="13" t="s">
        <v>12</v>
      </c>
      <c r="X6" s="13" t="s">
        <v>14</v>
      </c>
      <c r="Y6" s="13" t="s">
        <v>12</v>
      </c>
      <c r="Z6" s="19" t="s">
        <v>13</v>
      </c>
      <c r="AA6" s="17">
        <f t="shared" si="0"/>
        <v>7</v>
      </c>
      <c r="AB6" s="4">
        <f t="shared" si="1"/>
        <v>9</v>
      </c>
      <c r="AC6" s="8">
        <f t="shared" si="2"/>
        <v>5</v>
      </c>
      <c r="AD6" s="82">
        <f t="shared" si="3"/>
        <v>0</v>
      </c>
      <c r="AE6" s="26">
        <f t="shared" si="4"/>
        <v>3</v>
      </c>
      <c r="AF6" s="79">
        <f t="shared" si="5"/>
        <v>14</v>
      </c>
    </row>
    <row r="7" spans="1:32" ht="15" x14ac:dyDescent="0.25">
      <c r="A7" s="3" t="s">
        <v>3</v>
      </c>
      <c r="B7" s="21" t="str">
        <f>IF(ISBLANK(E4),"",VLOOKUP(E4,'Hilfstabelle-Admin'!$A$2:$B$6,2,FALSE))</f>
        <v>u</v>
      </c>
      <c r="C7" s="16" t="str">
        <f>IF(ISBLANK(E5),"",VLOOKUP(E5,'Hilfstabelle-Admin'!$A$2:$B$6,2,FALSE))</f>
        <v>k</v>
      </c>
      <c r="D7" s="16" t="str">
        <f>IF(ISBLANK(E6),"",VLOOKUP(E6,'Hilfstabelle-Admin'!$A$2:$B$6,2,FALSE))</f>
        <v>s</v>
      </c>
      <c r="E7" s="12"/>
      <c r="F7" s="13" t="s">
        <v>12</v>
      </c>
      <c r="G7" s="13" t="s">
        <v>13</v>
      </c>
      <c r="H7" s="13" t="s">
        <v>11</v>
      </c>
      <c r="I7" s="13" t="s">
        <v>11</v>
      </c>
      <c r="J7" s="13" t="s">
        <v>14</v>
      </c>
      <c r="K7" s="13" t="s">
        <v>14</v>
      </c>
      <c r="L7" s="13" t="s">
        <v>13</v>
      </c>
      <c r="M7" s="13" t="s">
        <v>13</v>
      </c>
      <c r="N7" s="13" t="s">
        <v>12</v>
      </c>
      <c r="O7" s="13" t="s">
        <v>14</v>
      </c>
      <c r="P7" s="13" t="s">
        <v>13</v>
      </c>
      <c r="Q7" s="13" t="s">
        <v>12</v>
      </c>
      <c r="R7" s="13" t="s">
        <v>14</v>
      </c>
      <c r="S7" s="13" t="s">
        <v>12</v>
      </c>
      <c r="T7" s="13" t="s">
        <v>11</v>
      </c>
      <c r="U7" s="13" t="s">
        <v>13</v>
      </c>
      <c r="V7" s="13" t="s">
        <v>11</v>
      </c>
      <c r="W7" s="13" t="s">
        <v>12</v>
      </c>
      <c r="X7" s="13" t="s">
        <v>11</v>
      </c>
      <c r="Y7" s="13" t="s">
        <v>11</v>
      </c>
      <c r="Z7" s="19" t="s">
        <v>12</v>
      </c>
      <c r="AA7" s="17">
        <f t="shared" si="0"/>
        <v>7</v>
      </c>
      <c r="AB7" s="4">
        <f t="shared" si="1"/>
        <v>5</v>
      </c>
      <c r="AC7" s="8">
        <f t="shared" si="2"/>
        <v>5</v>
      </c>
      <c r="AD7" s="82">
        <f t="shared" si="3"/>
        <v>0</v>
      </c>
      <c r="AE7" s="26">
        <f t="shared" si="4"/>
        <v>7</v>
      </c>
      <c r="AF7" s="79">
        <f t="shared" si="5"/>
        <v>10</v>
      </c>
    </row>
    <row r="8" spans="1:32" ht="15" x14ac:dyDescent="0.25">
      <c r="A8" s="3" t="s">
        <v>4</v>
      </c>
      <c r="B8" s="21" t="str">
        <f>IF(ISBLANK(F4),"",VLOOKUP(F4,'Hilfstabelle-Admin'!$A$2:$B$6,2,FALSE))</f>
        <v>b</v>
      </c>
      <c r="C8" s="16" t="str">
        <f>IF(ISBLANK(F5),"",VLOOKUP(F5,'Hilfstabelle-Admin'!$A$2:$B$6,2,FALSE))</f>
        <v>b</v>
      </c>
      <c r="D8" s="16" t="str">
        <f>IF(ISBLANK(F6),"",VLOOKUP(F6,'Hilfstabelle-Admin'!$A$2:$B$6,2,FALSE))</f>
        <v>s</v>
      </c>
      <c r="E8" s="16" t="str">
        <f>IF(ISBLANK(F7),"",VLOOKUP(F7,'Hilfstabelle-Admin'!$A$2:$B$6,2,FALSE))</f>
        <v>u</v>
      </c>
      <c r="F8" s="12"/>
      <c r="G8" s="13" t="s">
        <v>14</v>
      </c>
      <c r="H8" s="13" t="s">
        <v>11</v>
      </c>
      <c r="I8" s="13" t="s">
        <v>11</v>
      </c>
      <c r="J8" s="13" t="s">
        <v>11</v>
      </c>
      <c r="K8" s="13" t="s">
        <v>12</v>
      </c>
      <c r="L8" s="13" t="s">
        <v>14</v>
      </c>
      <c r="M8" s="13" t="s">
        <v>11</v>
      </c>
      <c r="N8" s="13" t="s">
        <v>14</v>
      </c>
      <c r="O8" s="13" t="s">
        <v>14</v>
      </c>
      <c r="P8" s="13" t="s">
        <v>11</v>
      </c>
      <c r="Q8" s="13" t="s">
        <v>12</v>
      </c>
      <c r="R8" s="13" t="s">
        <v>12</v>
      </c>
      <c r="S8" s="13" t="s">
        <v>14</v>
      </c>
      <c r="T8" s="13" t="s">
        <v>11</v>
      </c>
      <c r="U8" s="13" t="s">
        <v>11</v>
      </c>
      <c r="V8" s="13" t="s">
        <v>12</v>
      </c>
      <c r="W8" s="13" t="s">
        <v>14</v>
      </c>
      <c r="X8" s="13" t="s">
        <v>11</v>
      </c>
      <c r="Y8" s="13" t="s">
        <v>12</v>
      </c>
      <c r="Z8" s="19" t="s">
        <v>12</v>
      </c>
      <c r="AA8" s="17">
        <f t="shared" si="0"/>
        <v>7</v>
      </c>
      <c r="AB8" s="4">
        <f t="shared" si="1"/>
        <v>2</v>
      </c>
      <c r="AC8" s="8">
        <f t="shared" si="2"/>
        <v>7</v>
      </c>
      <c r="AD8" s="82">
        <f t="shared" si="3"/>
        <v>0</v>
      </c>
      <c r="AE8" s="26">
        <f t="shared" si="4"/>
        <v>8</v>
      </c>
      <c r="AF8" s="79">
        <f t="shared" si="5"/>
        <v>9</v>
      </c>
    </row>
    <row r="9" spans="1:32" ht="15" x14ac:dyDescent="0.25">
      <c r="A9" s="3" t="s">
        <v>5</v>
      </c>
      <c r="B9" s="21" t="str">
        <f>IF(ISBLANK(G4),"",VLOOKUP(G4,'Hilfstabelle-Admin'!$A$2:$B$6,2,FALSE))</f>
        <v>u</v>
      </c>
      <c r="C9" s="16" t="str">
        <f>IF(ISBLANK(G5),"",VLOOKUP(G5,'Hilfstabelle-Admin'!$A$2:$B$6,2,FALSE))</f>
        <v>u</v>
      </c>
      <c r="D9" s="16" t="str">
        <f>IF(ISBLANK(G6),"",VLOOKUP(G6,'Hilfstabelle-Admin'!$A$2:$B$6,2,FALSE))</f>
        <v>s</v>
      </c>
      <c r="E9" s="16" t="str">
        <f>IF(ISBLANK(G7),"",VLOOKUP(G7,'Hilfstabelle-Admin'!$A$2:$B$6,2,FALSE))</f>
        <v>s</v>
      </c>
      <c r="F9" s="16" t="str">
        <f>IF(ISBLANK(G8),"",VLOOKUP(G8,'Hilfstabelle-Admin'!$A$2:$B$6,2,FALSE))</f>
        <v>b</v>
      </c>
      <c r="G9" s="12"/>
      <c r="H9" s="13" t="s">
        <v>12</v>
      </c>
      <c r="I9" s="13" t="s">
        <v>13</v>
      </c>
      <c r="J9" s="13" t="s">
        <v>11</v>
      </c>
      <c r="K9" s="13" t="s">
        <v>12</v>
      </c>
      <c r="L9" s="13" t="s">
        <v>12</v>
      </c>
      <c r="M9" s="13" t="s">
        <v>14</v>
      </c>
      <c r="N9" s="13" t="s">
        <v>14</v>
      </c>
      <c r="O9" s="13" t="s">
        <v>12</v>
      </c>
      <c r="P9" s="13" t="s">
        <v>12</v>
      </c>
      <c r="Q9" s="13" t="s">
        <v>14</v>
      </c>
      <c r="R9" s="13" t="s">
        <v>12</v>
      </c>
      <c r="S9" s="13" t="s">
        <v>12</v>
      </c>
      <c r="T9" s="13" t="s">
        <v>11</v>
      </c>
      <c r="U9" s="13" t="s">
        <v>14</v>
      </c>
      <c r="V9" s="13" t="s">
        <v>12</v>
      </c>
      <c r="W9" s="13" t="s">
        <v>14</v>
      </c>
      <c r="X9" s="13" t="s">
        <v>12</v>
      </c>
      <c r="Y9" s="13" t="s">
        <v>11</v>
      </c>
      <c r="Z9" s="19" t="s">
        <v>14</v>
      </c>
      <c r="AA9" s="17">
        <f t="shared" si="0"/>
        <v>11</v>
      </c>
      <c r="AB9" s="4">
        <f t="shared" si="1"/>
        <v>2</v>
      </c>
      <c r="AC9" s="8">
        <f t="shared" si="2"/>
        <v>8</v>
      </c>
      <c r="AD9" s="82">
        <f t="shared" si="3"/>
        <v>0</v>
      </c>
      <c r="AE9" s="26">
        <f t="shared" si="4"/>
        <v>3</v>
      </c>
      <c r="AF9" s="79">
        <f t="shared" si="5"/>
        <v>10</v>
      </c>
    </row>
    <row r="10" spans="1:32" ht="15" x14ac:dyDescent="0.25">
      <c r="A10" s="3" t="s">
        <v>6</v>
      </c>
      <c r="B10" s="21" t="str">
        <f>IF(ISBLANK(H4),"",VLOOKUP(H4,'Hilfstabelle-Admin'!$A$2:$B$6,2,FALSE))</f>
        <v>k</v>
      </c>
      <c r="C10" s="16" t="str">
        <f>IF(ISBLANK(H5),"",VLOOKUP(H5,'Hilfstabelle-Admin'!$A$2:$B$6,2,FALSE))</f>
        <v>k</v>
      </c>
      <c r="D10" s="16" t="str">
        <f>IF(ISBLANK(H6),"",VLOOKUP(H6,'Hilfstabelle-Admin'!$A$2:$B$6,2,FALSE))</f>
        <v>u</v>
      </c>
      <c r="E10" s="16" t="str">
        <f>IF(ISBLANK(H7),"",VLOOKUP(H7,'Hilfstabelle-Admin'!$A$2:$B$6,2,FALSE))</f>
        <v>k</v>
      </c>
      <c r="F10" s="16" t="str">
        <f>IF(ISBLANK(H8),"",VLOOKUP(H8,'Hilfstabelle-Admin'!$A$2:$B$6,2,FALSE))</f>
        <v>k</v>
      </c>
      <c r="G10" s="16" t="str">
        <f>IF(ISBLANK(H9),"",VLOOKUP(H9,'Hilfstabelle-Admin'!$A$2:$B$6,2,FALSE))</f>
        <v>u</v>
      </c>
      <c r="H10" s="12"/>
      <c r="I10" s="13" t="s">
        <v>11</v>
      </c>
      <c r="J10" s="13" t="s">
        <v>14</v>
      </c>
      <c r="K10" s="13" t="s">
        <v>12</v>
      </c>
      <c r="L10" s="13" t="s">
        <v>12</v>
      </c>
      <c r="M10" s="13" t="s">
        <v>11</v>
      </c>
      <c r="N10" s="13" t="s">
        <v>12</v>
      </c>
      <c r="O10" s="13" t="s">
        <v>11</v>
      </c>
      <c r="P10" s="13" t="s">
        <v>13</v>
      </c>
      <c r="Q10" s="13" t="s">
        <v>11</v>
      </c>
      <c r="R10" s="13" t="s">
        <v>14</v>
      </c>
      <c r="S10" s="13" t="s">
        <v>14</v>
      </c>
      <c r="T10" s="13" t="s">
        <v>12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9" t="s">
        <v>14</v>
      </c>
      <c r="AA10" s="17">
        <f t="shared" si="0"/>
        <v>6</v>
      </c>
      <c r="AB10" s="4">
        <f t="shared" si="1"/>
        <v>1</v>
      </c>
      <c r="AC10" s="8">
        <f t="shared" si="2"/>
        <v>9</v>
      </c>
      <c r="AD10" s="82">
        <f t="shared" si="3"/>
        <v>0</v>
      </c>
      <c r="AE10" s="26">
        <f t="shared" si="4"/>
        <v>8</v>
      </c>
      <c r="AF10" s="79">
        <f t="shared" si="5"/>
        <v>10</v>
      </c>
    </row>
    <row r="11" spans="1:32" ht="15" x14ac:dyDescent="0.25">
      <c r="A11" s="3" t="s">
        <v>7</v>
      </c>
      <c r="B11" s="21" t="str">
        <f>IF(ISBLANK(I4),"",VLOOKUP(I4,'Hilfstabelle-Admin'!$A$2:$B$6,2,FALSE))</f>
        <v>b</v>
      </c>
      <c r="C11" s="16" t="str">
        <f>IF(ISBLANK(I5),"",VLOOKUP(I5,'Hilfstabelle-Admin'!$A$2:$B$6,2,FALSE))</f>
        <v>b</v>
      </c>
      <c r="D11" s="16" t="str">
        <f>IF(ISBLANK(I6),"",VLOOKUP(I6,'Hilfstabelle-Admin'!$A$2:$B$6,2,FALSE))</f>
        <v>k</v>
      </c>
      <c r="E11" s="16" t="str">
        <f>IF(ISBLANK(I7),"",VLOOKUP(I7,'Hilfstabelle-Admin'!$A$2:$B$6,2,FALSE))</f>
        <v>k</v>
      </c>
      <c r="F11" s="16" t="str">
        <f>IF(ISBLANK(I8),"",VLOOKUP(I8,'Hilfstabelle-Admin'!$A$2:$B$6,2,FALSE))</f>
        <v>k</v>
      </c>
      <c r="G11" s="16" t="str">
        <f>IF(ISBLANK(I9),"",VLOOKUP(I9,'Hilfstabelle-Admin'!$A$2:$B$6,2,FALSE))</f>
        <v>s</v>
      </c>
      <c r="H11" s="16" t="str">
        <f>IF(ISBLANK(I10),"",VLOOKUP(I10,'Hilfstabelle-Admin'!$A$2:$B$6,2,FALSE))</f>
        <v>k</v>
      </c>
      <c r="I11" s="12"/>
      <c r="J11" s="13" t="s">
        <v>14</v>
      </c>
      <c r="K11" s="13" t="s">
        <v>11</v>
      </c>
      <c r="L11" s="13" t="s">
        <v>12</v>
      </c>
      <c r="M11" s="13" t="s">
        <v>14</v>
      </c>
      <c r="N11" s="13" t="s">
        <v>13</v>
      </c>
      <c r="O11" s="13" t="s">
        <v>11</v>
      </c>
      <c r="P11" s="13" t="s">
        <v>12</v>
      </c>
      <c r="Q11" s="13" t="s">
        <v>12</v>
      </c>
      <c r="R11" s="13" t="s">
        <v>42</v>
      </c>
      <c r="S11" s="13" t="s">
        <v>14</v>
      </c>
      <c r="T11" s="13" t="s">
        <v>14</v>
      </c>
      <c r="U11" s="13" t="s">
        <v>12</v>
      </c>
      <c r="V11" s="13" t="s">
        <v>11</v>
      </c>
      <c r="W11" s="13" t="s">
        <v>13</v>
      </c>
      <c r="X11" s="13" t="s">
        <v>14</v>
      </c>
      <c r="Y11" s="13" t="s">
        <v>13</v>
      </c>
      <c r="Z11" s="19" t="s">
        <v>11</v>
      </c>
      <c r="AA11" s="17">
        <f t="shared" si="0"/>
        <v>4</v>
      </c>
      <c r="AB11" s="4">
        <f t="shared" si="1"/>
        <v>5</v>
      </c>
      <c r="AC11" s="8">
        <f t="shared" si="2"/>
        <v>6</v>
      </c>
      <c r="AD11" s="82">
        <f t="shared" si="3"/>
        <v>1</v>
      </c>
      <c r="AE11" s="26">
        <f t="shared" si="4"/>
        <v>8</v>
      </c>
      <c r="AF11" s="79">
        <f t="shared" si="5"/>
        <v>11</v>
      </c>
    </row>
    <row r="12" spans="1:32" ht="15" x14ac:dyDescent="0.25">
      <c r="A12" s="3" t="s">
        <v>8</v>
      </c>
      <c r="B12" s="21" t="str">
        <f>IF(ISBLANK(J4),"",VLOOKUP(J4,'Hilfstabelle-Admin'!$A$2:$B$6,2,FALSE))</f>
        <v>b</v>
      </c>
      <c r="C12" s="16" t="str">
        <f>IF(ISBLANK(J5),"",VLOOKUP(J5,'Hilfstabelle-Admin'!$A$2:$B$6,2,FALSE))</f>
        <v>k</v>
      </c>
      <c r="D12" s="16" t="str">
        <f>IF(ISBLANK(J6),"",VLOOKUP(J6,'Hilfstabelle-Admin'!$A$2:$B$6,2,FALSE))</f>
        <v>b</v>
      </c>
      <c r="E12" s="16" t="str">
        <f>IF(ISBLANK(J7),"",VLOOKUP(J7,'Hilfstabelle-Admin'!$A$2:$B$6,2,FALSE))</f>
        <v>b</v>
      </c>
      <c r="F12" s="16" t="str">
        <f>IF(ISBLANK(J8),"",VLOOKUP(J8,'Hilfstabelle-Admin'!$A$2:$B$6,2,FALSE))</f>
        <v>k</v>
      </c>
      <c r="G12" s="16" t="str">
        <f>IF(ISBLANK(J9),"",VLOOKUP(J9,'Hilfstabelle-Admin'!$A$2:$B$6,2,FALSE))</f>
        <v>k</v>
      </c>
      <c r="H12" s="16" t="str">
        <f>IF(ISBLANK(J10),"",VLOOKUP(J10,'Hilfstabelle-Admin'!$A$2:$B$6,2,FALSE))</f>
        <v>b</v>
      </c>
      <c r="I12" s="16" t="str">
        <f>IF(ISBLANK(J11),"",VLOOKUP(J11,'Hilfstabelle-Admin'!$A$2:$B$6,2,FALSE))</f>
        <v>b</v>
      </c>
      <c r="J12" s="12"/>
      <c r="K12" s="13" t="s">
        <v>12</v>
      </c>
      <c r="L12" s="13" t="s">
        <v>12</v>
      </c>
      <c r="M12" s="13" t="s">
        <v>11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11</v>
      </c>
      <c r="S12" s="13" t="s">
        <v>14</v>
      </c>
      <c r="T12" s="13" t="s">
        <v>11</v>
      </c>
      <c r="U12" s="13" t="s">
        <v>14</v>
      </c>
      <c r="V12" s="13" t="s">
        <v>14</v>
      </c>
      <c r="W12" s="13" t="s">
        <v>11</v>
      </c>
      <c r="X12" s="13" t="s">
        <v>14</v>
      </c>
      <c r="Y12" s="13" t="s">
        <v>11</v>
      </c>
      <c r="Z12" s="19" t="s">
        <v>14</v>
      </c>
      <c r="AA12" s="17">
        <f t="shared" si="0"/>
        <v>2</v>
      </c>
      <c r="AB12" s="4">
        <f t="shared" si="1"/>
        <v>5</v>
      </c>
      <c r="AC12" s="8">
        <f t="shared" si="2"/>
        <v>9</v>
      </c>
      <c r="AD12" s="82">
        <f t="shared" si="3"/>
        <v>0</v>
      </c>
      <c r="AE12" s="26">
        <f t="shared" si="4"/>
        <v>8</v>
      </c>
      <c r="AF12" s="79">
        <f t="shared" si="5"/>
        <v>14</v>
      </c>
    </row>
    <row r="13" spans="1:32" ht="15" x14ac:dyDescent="0.25">
      <c r="A13" s="3" t="s">
        <v>9</v>
      </c>
      <c r="B13" s="21" t="str">
        <f>IF(ISBLANK(K4),"",VLOOKUP(K4,'Hilfstabelle-Admin'!$A$2:$B$6,2,FALSE))</f>
        <v>s</v>
      </c>
      <c r="C13" s="16" t="str">
        <f>IF(ISBLANK(K5),"",VLOOKUP(K5,'Hilfstabelle-Admin'!$A$2:$B$6,2,FALSE))</f>
        <v>u</v>
      </c>
      <c r="D13" s="16" t="str">
        <f>IF(ISBLANK(K6),"",VLOOKUP(K6,'Hilfstabelle-Admin'!$A$2:$B$6,2,FALSE))</f>
        <v>s</v>
      </c>
      <c r="E13" s="16" t="str">
        <f>IF(ISBLANK(K7),"",VLOOKUP(K7,'Hilfstabelle-Admin'!$A$2:$B$6,2,FALSE))</f>
        <v>b</v>
      </c>
      <c r="F13" s="16" t="str">
        <f>IF(ISBLANK(K8),"",VLOOKUP(K8,'Hilfstabelle-Admin'!$A$2:$B$6,2,FALSE))</f>
        <v>u</v>
      </c>
      <c r="G13" s="16" t="str">
        <f>IF(ISBLANK(K9),"",VLOOKUP(K9,'Hilfstabelle-Admin'!$A$2:$B$6,2,FALSE))</f>
        <v>u</v>
      </c>
      <c r="H13" s="16" t="str">
        <f>IF(ISBLANK(K10),"",VLOOKUP(K10,'Hilfstabelle-Admin'!$A$2:$B$6,2,FALSE))</f>
        <v>u</v>
      </c>
      <c r="I13" s="16" t="str">
        <f>IF(ISBLANK(K11),"",VLOOKUP(K11,'Hilfstabelle-Admin'!$A$2:$B$6,2,FALSE))</f>
        <v>k</v>
      </c>
      <c r="J13" s="16" t="str">
        <f>IF(ISBLANK(K12),"",VLOOKUP(K12,'Hilfstabelle-Admin'!$A$2:$B$6,2,FALSE))</f>
        <v>u</v>
      </c>
      <c r="K13" s="12"/>
      <c r="L13" s="13" t="s">
        <v>11</v>
      </c>
      <c r="M13" s="13" t="s">
        <v>12</v>
      </c>
      <c r="N13" s="13" t="s">
        <v>11</v>
      </c>
      <c r="O13" s="13" t="s">
        <v>12</v>
      </c>
      <c r="P13" s="13" t="s">
        <v>12</v>
      </c>
      <c r="Q13" s="13" t="s">
        <v>11</v>
      </c>
      <c r="R13" s="13" t="s">
        <v>12</v>
      </c>
      <c r="S13" s="13" t="s">
        <v>12</v>
      </c>
      <c r="T13" s="13" t="s">
        <v>14</v>
      </c>
      <c r="U13" s="13" t="s">
        <v>14</v>
      </c>
      <c r="V13" s="13" t="s">
        <v>14</v>
      </c>
      <c r="W13" s="13" t="s">
        <v>12</v>
      </c>
      <c r="X13" s="13" t="s">
        <v>14</v>
      </c>
      <c r="Y13" s="13" t="s">
        <v>14</v>
      </c>
      <c r="Z13" s="19" t="s">
        <v>12</v>
      </c>
      <c r="AA13" s="17">
        <f t="shared" si="0"/>
        <v>12</v>
      </c>
      <c r="AB13" s="4">
        <f t="shared" si="1"/>
        <v>1</v>
      </c>
      <c r="AC13" s="8">
        <f t="shared" si="2"/>
        <v>7</v>
      </c>
      <c r="AD13" s="82">
        <f t="shared" si="3"/>
        <v>0</v>
      </c>
      <c r="AE13" s="26">
        <f t="shared" si="4"/>
        <v>4</v>
      </c>
      <c r="AF13" s="79">
        <f t="shared" si="5"/>
        <v>8</v>
      </c>
    </row>
    <row r="14" spans="1:32" ht="15" x14ac:dyDescent="0.25">
      <c r="A14" s="3" t="s">
        <v>10</v>
      </c>
      <c r="B14" s="21" t="str">
        <f>IF(ISBLANK(L4),"",VLOOKUP(L4,'Hilfstabelle-Admin'!$A$2:$B$6,2,FALSE))</f>
        <v>k</v>
      </c>
      <c r="C14" s="16" t="str">
        <f>IF(ISBLANK(L5),"",VLOOKUP(L5,'Hilfstabelle-Admin'!$A$2:$B$6,2,FALSE))</f>
        <v>z</v>
      </c>
      <c r="D14" s="16" t="str">
        <f>IF(ISBLANK(L6),"",VLOOKUP(L6,'Hilfstabelle-Admin'!$A$2:$B$6,2,FALSE))</f>
        <v>k</v>
      </c>
      <c r="E14" s="16" t="str">
        <f>IF(ISBLANK(L7),"",VLOOKUP(L7,'Hilfstabelle-Admin'!$A$2:$B$6,2,FALSE))</f>
        <v>s</v>
      </c>
      <c r="F14" s="16" t="str">
        <f>IF(ISBLANK(L8),"",VLOOKUP(L8,'Hilfstabelle-Admin'!$A$2:$B$6,2,FALSE))</f>
        <v>b</v>
      </c>
      <c r="G14" s="16" t="str">
        <f>IF(ISBLANK(L9),"",VLOOKUP(L9,'Hilfstabelle-Admin'!$A$2:$B$6,2,FALSE))</f>
        <v>u</v>
      </c>
      <c r="H14" s="16" t="str">
        <f>IF(ISBLANK(L10),"",VLOOKUP(L10,'Hilfstabelle-Admin'!$A$2:$B$6,2,FALSE))</f>
        <v>u</v>
      </c>
      <c r="I14" s="16" t="str">
        <f>IF(ISBLANK(L11),"",VLOOKUP(L11,'Hilfstabelle-Admin'!$A$2:$B$6,2,FALSE))</f>
        <v>u</v>
      </c>
      <c r="J14" s="16" t="str">
        <f>IF(ISBLANK(L12),"",VLOOKUP(L12,'Hilfstabelle-Admin'!$A$2:$B$6,2,FALSE))</f>
        <v>u</v>
      </c>
      <c r="K14" s="16" t="str">
        <f>IF(ISBLANK(L13),"",VLOOKUP(L13,'Hilfstabelle-Admin'!$A$2:$B$6,2,FALSE))</f>
        <v>k</v>
      </c>
      <c r="L14" s="12"/>
      <c r="M14" s="13" t="s">
        <v>11</v>
      </c>
      <c r="N14" s="13" t="s">
        <v>14</v>
      </c>
      <c r="O14" s="13" t="s">
        <v>14</v>
      </c>
      <c r="P14" s="13" t="s">
        <v>12</v>
      </c>
      <c r="Q14" s="13" t="s">
        <v>12</v>
      </c>
      <c r="R14" s="13" t="s">
        <v>13</v>
      </c>
      <c r="S14" s="13" t="s">
        <v>13</v>
      </c>
      <c r="T14" s="13" t="s">
        <v>12</v>
      </c>
      <c r="U14" s="13" t="s">
        <v>12</v>
      </c>
      <c r="V14" s="13" t="s">
        <v>11</v>
      </c>
      <c r="W14" s="13" t="s">
        <v>12</v>
      </c>
      <c r="X14" s="13" t="s">
        <v>13</v>
      </c>
      <c r="Y14" s="13" t="s">
        <v>11</v>
      </c>
      <c r="Z14" s="19" t="s">
        <v>14</v>
      </c>
      <c r="AA14" s="17">
        <f t="shared" si="0"/>
        <v>9</v>
      </c>
      <c r="AB14" s="4">
        <f t="shared" si="1"/>
        <v>4</v>
      </c>
      <c r="AC14" s="8">
        <f t="shared" si="2"/>
        <v>4</v>
      </c>
      <c r="AD14" s="82">
        <f t="shared" si="3"/>
        <v>1</v>
      </c>
      <c r="AE14" s="26">
        <f t="shared" si="4"/>
        <v>6</v>
      </c>
      <c r="AF14" s="79">
        <f t="shared" si="5"/>
        <v>8</v>
      </c>
    </row>
    <row r="15" spans="1:32" ht="15" x14ac:dyDescent="0.25">
      <c r="A15" s="3" t="s">
        <v>15</v>
      </c>
      <c r="B15" s="21" t="str">
        <f>IF(ISBLANK(M4),"",VLOOKUP(M4,'Hilfstabelle-Admin'!$A$2:$B$6,2,FALSE))</f>
        <v>b</v>
      </c>
      <c r="C15" s="16" t="str">
        <f>IF(ISBLANK(M5),"",VLOOKUP(M5,'Hilfstabelle-Admin'!$A$2:$B$6,2,FALSE))</f>
        <v>b</v>
      </c>
      <c r="D15" s="16" t="str">
        <f>IF(ISBLANK(M6),"",VLOOKUP(M6,'Hilfstabelle-Admin'!$A$2:$B$6,2,FALSE))</f>
        <v>b</v>
      </c>
      <c r="E15" s="16" t="str">
        <f>IF(ISBLANK(M7),"",VLOOKUP(M7,'Hilfstabelle-Admin'!$A$2:$B$6,2,FALSE))</f>
        <v>s</v>
      </c>
      <c r="F15" s="16" t="str">
        <f>IF(ISBLANK(M8),"",VLOOKUP(M8,'Hilfstabelle-Admin'!$A$2:$B$6,2,FALSE))</f>
        <v>k</v>
      </c>
      <c r="G15" s="16" t="str">
        <f>IF(ISBLANK(M9),"",VLOOKUP(M9,'Hilfstabelle-Admin'!$A$2:$B$6,2,FALSE))</f>
        <v>b</v>
      </c>
      <c r="H15" s="16" t="str">
        <f>IF(ISBLANK(M10),"",VLOOKUP(M10,'Hilfstabelle-Admin'!$A$2:$B$6,2,FALSE))</f>
        <v>k</v>
      </c>
      <c r="I15" s="16" t="str">
        <f>IF(ISBLANK(M11),"",VLOOKUP(M11,'Hilfstabelle-Admin'!$A$2:$B$6,2,FALSE))</f>
        <v>b</v>
      </c>
      <c r="J15" s="16" t="str">
        <f>IF(ISBLANK(M12),"",VLOOKUP(M12,'Hilfstabelle-Admin'!$A$2:$B$6,2,FALSE))</f>
        <v>k</v>
      </c>
      <c r="K15" s="16" t="str">
        <f>IF(ISBLANK(M13),"",VLOOKUP(M13,'Hilfstabelle-Admin'!$A$2:$B$6,2,FALSE))</f>
        <v>u</v>
      </c>
      <c r="L15" s="16" t="str">
        <f>IF(ISBLANK(M14),"",VLOOKUP(M14,'Hilfstabelle-Admin'!$A$2:$B$6,2,FALSE))</f>
        <v>k</v>
      </c>
      <c r="M15" s="12"/>
      <c r="N15" s="13" t="s">
        <v>12</v>
      </c>
      <c r="O15" s="13" t="s">
        <v>14</v>
      </c>
      <c r="P15" s="13" t="s">
        <v>12</v>
      </c>
      <c r="Q15" s="13" t="s">
        <v>14</v>
      </c>
      <c r="R15" s="13" t="s">
        <v>14</v>
      </c>
      <c r="S15" s="13" t="s">
        <v>11</v>
      </c>
      <c r="T15" s="13" t="s">
        <v>13</v>
      </c>
      <c r="U15" s="13" t="s">
        <v>12</v>
      </c>
      <c r="V15" s="13" t="s">
        <v>11</v>
      </c>
      <c r="W15" s="13" t="s">
        <v>14</v>
      </c>
      <c r="X15" s="13" t="s">
        <v>12</v>
      </c>
      <c r="Y15" s="13" t="s">
        <v>14</v>
      </c>
      <c r="Z15" s="19" t="s">
        <v>14</v>
      </c>
      <c r="AA15" s="17">
        <f t="shared" si="0"/>
        <v>5</v>
      </c>
      <c r="AB15" s="4">
        <f t="shared" si="1"/>
        <v>6</v>
      </c>
      <c r="AC15" s="8">
        <f t="shared" si="2"/>
        <v>7</v>
      </c>
      <c r="AD15" s="82">
        <f t="shared" si="3"/>
        <v>0</v>
      </c>
      <c r="AE15" s="26">
        <f t="shared" si="4"/>
        <v>6</v>
      </c>
      <c r="AF15" s="79">
        <f t="shared" si="5"/>
        <v>13</v>
      </c>
    </row>
    <row r="16" spans="1:32" ht="15" x14ac:dyDescent="0.25">
      <c r="A16" s="3" t="s">
        <v>16</v>
      </c>
      <c r="B16" s="21" t="str">
        <f>IF(ISBLANK(N4),"",VLOOKUP(N4,'Hilfstabelle-Admin'!$A$2:$B$6,2,FALSE))</f>
        <v>u</v>
      </c>
      <c r="C16" s="16" t="str">
        <f>IF(ISBLANK(N5),"",VLOOKUP(N5,'Hilfstabelle-Admin'!$A$2:$B$6,2,FALSE))</f>
        <v>u</v>
      </c>
      <c r="D16" s="16" t="str">
        <f>IF(ISBLANK(N6),"",VLOOKUP(N6,'Hilfstabelle-Admin'!$A$2:$B$6,2,FALSE))</f>
        <v>k</v>
      </c>
      <c r="E16" s="16" t="str">
        <f>IF(ISBLANK(N7),"",VLOOKUP(N7,'Hilfstabelle-Admin'!$A$2:$B$6,2,FALSE))</f>
        <v>u</v>
      </c>
      <c r="F16" s="16" t="str">
        <f>IF(ISBLANK(N8),"",VLOOKUP(N8,'Hilfstabelle-Admin'!$A$2:$B$6,2,FALSE))</f>
        <v>b</v>
      </c>
      <c r="G16" s="16" t="str">
        <f>IF(ISBLANK(N9),"",VLOOKUP(N9,'Hilfstabelle-Admin'!$A$2:$B$6,2,FALSE))</f>
        <v>b</v>
      </c>
      <c r="H16" s="16" t="str">
        <f>IF(ISBLANK(N10),"",VLOOKUP(N10,'Hilfstabelle-Admin'!$A$2:$B$6,2,FALSE))</f>
        <v>u</v>
      </c>
      <c r="I16" s="16" t="str">
        <f>IF(ISBLANK(N11),"",VLOOKUP(N11,'Hilfstabelle-Admin'!$A$2:$B$6,2,FALSE))</f>
        <v>s</v>
      </c>
      <c r="J16" s="16" t="str">
        <f>IF(ISBLANK(N12),"",VLOOKUP(N12,'Hilfstabelle-Admin'!$A$2:$B$6,2,FALSE))</f>
        <v>b</v>
      </c>
      <c r="K16" s="16" t="str">
        <f>IF(ISBLANK(N13),"",VLOOKUP(N13,'Hilfstabelle-Admin'!$A$2:$B$6,2,FALSE))</f>
        <v>k</v>
      </c>
      <c r="L16" s="16" t="str">
        <f>IF(ISBLANK(N14),"",VLOOKUP(N14,'Hilfstabelle-Admin'!$A$2:$B$6,2,FALSE))</f>
        <v>b</v>
      </c>
      <c r="M16" s="16" t="str">
        <f>IF(ISBLANK(N15),"",VLOOKUP(N15,'Hilfstabelle-Admin'!$A$2:$B$6,2,FALSE))</f>
        <v>u</v>
      </c>
      <c r="N16" s="12"/>
      <c r="O16" s="13" t="s">
        <v>11</v>
      </c>
      <c r="P16" s="13" t="s">
        <v>14</v>
      </c>
      <c r="Q16" s="13" t="s">
        <v>11</v>
      </c>
      <c r="R16" s="13" t="s">
        <v>14</v>
      </c>
      <c r="S16" s="13" t="s">
        <v>14</v>
      </c>
      <c r="T16" s="13" t="s">
        <v>12</v>
      </c>
      <c r="U16" s="13" t="s">
        <v>12</v>
      </c>
      <c r="V16" s="13" t="s">
        <v>11</v>
      </c>
      <c r="W16" s="13" t="s">
        <v>12</v>
      </c>
      <c r="X16" s="13" t="s">
        <v>14</v>
      </c>
      <c r="Y16" s="13" t="s">
        <v>12</v>
      </c>
      <c r="Z16" s="19" t="s">
        <v>14</v>
      </c>
      <c r="AA16" s="17">
        <f t="shared" si="0"/>
        <v>9</v>
      </c>
      <c r="AB16" s="4">
        <f t="shared" si="1"/>
        <v>4</v>
      </c>
      <c r="AC16" s="8">
        <f t="shared" si="2"/>
        <v>6</v>
      </c>
      <c r="AD16" s="82">
        <f t="shared" si="3"/>
        <v>0</v>
      </c>
      <c r="AE16" s="26">
        <f t="shared" si="4"/>
        <v>5</v>
      </c>
      <c r="AF16" s="79">
        <f t="shared" si="5"/>
        <v>10</v>
      </c>
    </row>
    <row r="17" spans="1:32" ht="15" x14ac:dyDescent="0.25">
      <c r="A17" s="3" t="s">
        <v>17</v>
      </c>
      <c r="B17" s="21" t="str">
        <f>IF(ISBLANK(O4),"",VLOOKUP(O4,'Hilfstabelle-Admin'!$A$2:$B$6,2,FALSE))</f>
        <v>b</v>
      </c>
      <c r="C17" s="16" t="str">
        <f>IF(ISBLANK(O5),"",VLOOKUP(O5,'Hilfstabelle-Admin'!$A$2:$B$6,2,FALSE))</f>
        <v>u</v>
      </c>
      <c r="D17" s="16" t="str">
        <f>IF(ISBLANK(O6),"",VLOOKUP(O6,'Hilfstabelle-Admin'!$A$2:$B$6,2,FALSE))</f>
        <v>s</v>
      </c>
      <c r="E17" s="16" t="str">
        <f>IF(ISBLANK(O7),"",VLOOKUP(O7,'Hilfstabelle-Admin'!$A$2:$B$6,2,FALSE))</f>
        <v>b</v>
      </c>
      <c r="F17" s="16" t="str">
        <f>IF(ISBLANK(O8),"",VLOOKUP(O8,'Hilfstabelle-Admin'!$A$2:$B$6,2,FALSE))</f>
        <v>b</v>
      </c>
      <c r="G17" s="16" t="str">
        <f>IF(ISBLANK(O9),"",VLOOKUP(O9,'Hilfstabelle-Admin'!$A$2:$B$6,2,FALSE))</f>
        <v>u</v>
      </c>
      <c r="H17" s="16" t="str">
        <f>IF(ISBLANK(O10),"",VLOOKUP(O10,'Hilfstabelle-Admin'!$A$2:$B$6,2,FALSE))</f>
        <v>k</v>
      </c>
      <c r="I17" s="16" t="str">
        <f>IF(ISBLANK(O11),"",VLOOKUP(O11,'Hilfstabelle-Admin'!$A$2:$B$6,2,FALSE))</f>
        <v>k</v>
      </c>
      <c r="J17" s="16" t="str">
        <f>IF(ISBLANK(O12),"",VLOOKUP(O12,'Hilfstabelle-Admin'!$A$2:$B$6,2,FALSE))</f>
        <v>b</v>
      </c>
      <c r="K17" s="16" t="str">
        <f>IF(ISBLANK(O13),"",VLOOKUP(O13,'Hilfstabelle-Admin'!$A$2:$B$6,2,FALSE))</f>
        <v>u</v>
      </c>
      <c r="L17" s="16" t="str">
        <f>IF(ISBLANK(O14),"",VLOOKUP(O14,'Hilfstabelle-Admin'!$A$2:$B$6,2,FALSE))</f>
        <v>b</v>
      </c>
      <c r="M17" s="16" t="str">
        <f>IF(ISBLANK(O15),"",VLOOKUP(O15,'Hilfstabelle-Admin'!$A$2:$B$6,2,FALSE))</f>
        <v>b</v>
      </c>
      <c r="N17" s="16" t="str">
        <f>IF(ISBLANK(O16),"",VLOOKUP(O16,'Hilfstabelle-Admin'!$A$2:$B$6,2,FALSE))</f>
        <v>k</v>
      </c>
      <c r="O17" s="12"/>
      <c r="P17" s="13" t="s">
        <v>12</v>
      </c>
      <c r="Q17" s="13" t="s">
        <v>12</v>
      </c>
      <c r="R17" s="13" t="s">
        <v>11</v>
      </c>
      <c r="S17" s="13" t="s">
        <v>14</v>
      </c>
      <c r="T17" s="13" t="s">
        <v>13</v>
      </c>
      <c r="U17" s="13" t="s">
        <v>13</v>
      </c>
      <c r="V17" s="13" t="s">
        <v>13</v>
      </c>
      <c r="W17" s="13" t="s">
        <v>12</v>
      </c>
      <c r="X17" s="13" t="s">
        <v>14</v>
      </c>
      <c r="Y17" s="13" t="s">
        <v>11</v>
      </c>
      <c r="Z17" s="19" t="s">
        <v>12</v>
      </c>
      <c r="AA17" s="17">
        <f t="shared" si="0"/>
        <v>7</v>
      </c>
      <c r="AB17" s="4">
        <f t="shared" si="1"/>
        <v>9</v>
      </c>
      <c r="AC17" s="8">
        <f t="shared" si="2"/>
        <v>3</v>
      </c>
      <c r="AD17" s="82">
        <f t="shared" si="3"/>
        <v>0</v>
      </c>
      <c r="AE17" s="26">
        <f t="shared" si="4"/>
        <v>5</v>
      </c>
      <c r="AF17" s="79">
        <f t="shared" si="5"/>
        <v>12</v>
      </c>
    </row>
    <row r="18" spans="1:32" ht="15" x14ac:dyDescent="0.25">
      <c r="A18" s="3" t="s">
        <v>18</v>
      </c>
      <c r="B18" s="21" t="str">
        <f>IF(ISBLANK(P4),"",VLOOKUP(P4,'Hilfstabelle-Admin'!$A$2:$B$6,2,FALSE))</f>
        <v>u</v>
      </c>
      <c r="C18" s="16" t="str">
        <f>IF(ISBLANK(P5),"",VLOOKUP(P5,'Hilfstabelle-Admin'!$A$2:$B$6,2,FALSE))</f>
        <v>k</v>
      </c>
      <c r="D18" s="16" t="str">
        <f>IF(ISBLANK(P6),"",VLOOKUP(P6,'Hilfstabelle-Admin'!$A$2:$B$6,2,FALSE))</f>
        <v>s</v>
      </c>
      <c r="E18" s="16" t="str">
        <f>IF(ISBLANK(P7),"",VLOOKUP(P7,'Hilfstabelle-Admin'!$A$2:$B$6,2,FALSE))</f>
        <v>s</v>
      </c>
      <c r="F18" s="16" t="str">
        <f>IF(ISBLANK(P8),"",VLOOKUP(P8,'Hilfstabelle-Admin'!$A$2:$B$6,2,FALSE))</f>
        <v>k</v>
      </c>
      <c r="G18" s="16" t="str">
        <f>IF(ISBLANK(P9),"",VLOOKUP(P9,'Hilfstabelle-Admin'!$A$2:$B$6,2,FALSE))</f>
        <v>u</v>
      </c>
      <c r="H18" s="16" t="str">
        <f>IF(ISBLANK(P10),"",VLOOKUP(P10,'Hilfstabelle-Admin'!$A$2:$B$6,2,FALSE))</f>
        <v>s</v>
      </c>
      <c r="I18" s="16" t="str">
        <f>IF(ISBLANK(P11),"",VLOOKUP(P11,'Hilfstabelle-Admin'!$A$2:$B$6,2,FALSE))</f>
        <v>u</v>
      </c>
      <c r="J18" s="16" t="str">
        <f>IF(ISBLANK(P12),"",VLOOKUP(P12,'Hilfstabelle-Admin'!$A$2:$B$6,2,FALSE))</f>
        <v>b</v>
      </c>
      <c r="K18" s="16" t="str">
        <f>IF(ISBLANK(P13),"",VLOOKUP(P13,'Hilfstabelle-Admin'!$A$2:$B$6,2,FALSE))</f>
        <v>u</v>
      </c>
      <c r="L18" s="16" t="str">
        <f>IF(ISBLANK(P14),"",VLOOKUP(P14,'Hilfstabelle-Admin'!$A$2:$B$6,2,FALSE))</f>
        <v>u</v>
      </c>
      <c r="M18" s="16" t="str">
        <f>IF(ISBLANK(P15),"",VLOOKUP(P15,'Hilfstabelle-Admin'!$A$2:$B$6,2,FALSE))</f>
        <v>u</v>
      </c>
      <c r="N18" s="16" t="str">
        <f>IF(ISBLANK(P16),"",VLOOKUP(P16,'Hilfstabelle-Admin'!$A$2:$B$6,2,FALSE))</f>
        <v>b</v>
      </c>
      <c r="O18" s="16" t="str">
        <f>IF(ISBLANK(P17),"",VLOOKUP(P17,'Hilfstabelle-Admin'!$A$2:$B$6,2,FALSE))</f>
        <v>u</v>
      </c>
      <c r="P18" s="12"/>
      <c r="Q18" s="13" t="s">
        <v>13</v>
      </c>
      <c r="R18" s="13" t="s">
        <v>14</v>
      </c>
      <c r="S18" s="13" t="s">
        <v>12</v>
      </c>
      <c r="T18" s="13" t="s">
        <v>12</v>
      </c>
      <c r="U18" s="13" t="s">
        <v>14</v>
      </c>
      <c r="V18" s="13" t="s">
        <v>12</v>
      </c>
      <c r="W18" s="13" t="s">
        <v>14</v>
      </c>
      <c r="X18" s="13" t="s">
        <v>12</v>
      </c>
      <c r="Y18" s="13" t="s">
        <v>14</v>
      </c>
      <c r="Z18" s="19" t="s">
        <v>14</v>
      </c>
      <c r="AA18" s="17">
        <f t="shared" si="0"/>
        <v>11</v>
      </c>
      <c r="AB18" s="4">
        <f t="shared" si="1"/>
        <v>3</v>
      </c>
      <c r="AC18" s="8">
        <f t="shared" si="2"/>
        <v>8</v>
      </c>
      <c r="AD18" s="82">
        <f t="shared" si="3"/>
        <v>0</v>
      </c>
      <c r="AE18" s="26">
        <f t="shared" si="4"/>
        <v>2</v>
      </c>
      <c r="AF18" s="79">
        <f t="shared" si="5"/>
        <v>11</v>
      </c>
    </row>
    <row r="19" spans="1:32" ht="15" x14ac:dyDescent="0.25">
      <c r="A19" s="3" t="s">
        <v>19</v>
      </c>
      <c r="B19" s="21" t="str">
        <f>IF(ISBLANK(Q4),"",VLOOKUP(Q4,'Hilfstabelle-Admin'!$A$2:$B$6,2,FALSE))</f>
        <v>u</v>
      </c>
      <c r="C19" s="16" t="str">
        <f>IF(ISBLANK(Q5),"",VLOOKUP(Q5,'Hilfstabelle-Admin'!$A$2:$B$6,2,FALSE))</f>
        <v>s</v>
      </c>
      <c r="D19" s="16" t="str">
        <f>IF(ISBLANK(Q6),"",VLOOKUP(Q6,'Hilfstabelle-Admin'!$A$2:$B$6,2,FALSE))</f>
        <v>b</v>
      </c>
      <c r="E19" s="16" t="str">
        <f>IF(ISBLANK(Q7),"",VLOOKUP(Q7,'Hilfstabelle-Admin'!$A$2:$B$6,2,FALSE))</f>
        <v>u</v>
      </c>
      <c r="F19" s="16" t="str">
        <f>IF(ISBLANK(Q8),"",VLOOKUP(Q8,'Hilfstabelle-Admin'!$A$2:$B$6,2,FALSE))</f>
        <v>u</v>
      </c>
      <c r="G19" s="16" t="str">
        <f>IF(ISBLANK(Q9),"",VLOOKUP(Q9,'Hilfstabelle-Admin'!$A$2:$B$6,2,FALSE))</f>
        <v>b</v>
      </c>
      <c r="H19" s="16" t="str">
        <f>IF(ISBLANK(Q10),"",VLOOKUP(Q10,'Hilfstabelle-Admin'!$A$2:$B$6,2,FALSE))</f>
        <v>k</v>
      </c>
      <c r="I19" s="16" t="str">
        <f>IF(ISBLANK(Q11),"",VLOOKUP(Q11,'Hilfstabelle-Admin'!$A$2:$B$6,2,FALSE))</f>
        <v>u</v>
      </c>
      <c r="J19" s="16" t="str">
        <f>IF(ISBLANK(Q12),"",VLOOKUP(Q12,'Hilfstabelle-Admin'!$A$2:$B$6,2,FALSE))</f>
        <v>b</v>
      </c>
      <c r="K19" s="16" t="str">
        <f>IF(ISBLANK(Q13),"",VLOOKUP(Q13,'Hilfstabelle-Admin'!$A$2:$B$6,2,FALSE))</f>
        <v>k</v>
      </c>
      <c r="L19" s="16" t="str">
        <f>IF(ISBLANK(Q14),"",VLOOKUP(Q14,'Hilfstabelle-Admin'!$A$2:$B$6,2,FALSE))</f>
        <v>u</v>
      </c>
      <c r="M19" s="16" t="str">
        <f>IF(ISBLANK(Q15),"",VLOOKUP(Q15,'Hilfstabelle-Admin'!$A$2:$B$6,2,FALSE))</f>
        <v>b</v>
      </c>
      <c r="N19" s="16" t="str">
        <f>IF(ISBLANK(Q16),"",VLOOKUP(Q16,'Hilfstabelle-Admin'!$A$2:$B$6,2,FALSE))</f>
        <v>k</v>
      </c>
      <c r="O19" s="16" t="str">
        <f>IF(ISBLANK(Q17),"",VLOOKUP(Q17,'Hilfstabelle-Admin'!$A$2:$B$6,2,FALSE))</f>
        <v>u</v>
      </c>
      <c r="P19" s="16" t="str">
        <f>IF(ISBLANK(Q18),"",VLOOKUP(Q18,'Hilfstabelle-Admin'!$A$2:$B$6,2,FALSE))</f>
        <v>s</v>
      </c>
      <c r="Q19" s="12"/>
      <c r="R19" s="13" t="s">
        <v>14</v>
      </c>
      <c r="S19" s="13" t="s">
        <v>13</v>
      </c>
      <c r="T19" s="13" t="s">
        <v>11</v>
      </c>
      <c r="U19" s="13" t="s">
        <v>14</v>
      </c>
      <c r="V19" s="13" t="s">
        <v>14</v>
      </c>
      <c r="W19" s="13" t="s">
        <v>14</v>
      </c>
      <c r="X19" s="13" t="s">
        <v>12</v>
      </c>
      <c r="Y19" s="13" t="s">
        <v>12</v>
      </c>
      <c r="Z19" s="19" t="s">
        <v>12</v>
      </c>
      <c r="AA19" s="17">
        <f t="shared" si="0"/>
        <v>9</v>
      </c>
      <c r="AB19" s="4">
        <f t="shared" si="1"/>
        <v>5</v>
      </c>
      <c r="AC19" s="8">
        <f t="shared" si="2"/>
        <v>6</v>
      </c>
      <c r="AD19" s="82">
        <f t="shared" si="3"/>
        <v>0</v>
      </c>
      <c r="AE19" s="26">
        <f t="shared" si="4"/>
        <v>4</v>
      </c>
      <c r="AF19" s="79">
        <f t="shared" si="5"/>
        <v>11</v>
      </c>
    </row>
    <row r="20" spans="1:32" ht="15" x14ac:dyDescent="0.25">
      <c r="A20" s="3" t="s">
        <v>20</v>
      </c>
      <c r="B20" s="21" t="str">
        <f>IF(ISBLANK(R4),"",VLOOKUP(R4,'Hilfstabelle-Admin'!$A$2:$B$6,2,FALSE))</f>
        <v>u</v>
      </c>
      <c r="C20" s="16" t="str">
        <f>IF(ISBLANK(R5),"",VLOOKUP(R5,'Hilfstabelle-Admin'!$A$2:$B$6,2,FALSE))</f>
        <v>b</v>
      </c>
      <c r="D20" s="16" t="str">
        <f>IF(ISBLANK(R6),"",VLOOKUP(R6,'Hilfstabelle-Admin'!$A$2:$B$6,2,FALSE))</f>
        <v>u</v>
      </c>
      <c r="E20" s="16" t="str">
        <f>IF(ISBLANK(R7),"",VLOOKUP(R7,'Hilfstabelle-Admin'!$A$2:$B$6,2,FALSE))</f>
        <v>b</v>
      </c>
      <c r="F20" s="16" t="str">
        <f>IF(ISBLANK(R8),"",VLOOKUP(R8,'Hilfstabelle-Admin'!$A$2:$B$6,2,FALSE))</f>
        <v>u</v>
      </c>
      <c r="G20" s="16" t="str">
        <f>IF(ISBLANK(R9),"",VLOOKUP(R9,'Hilfstabelle-Admin'!$A$2:$B$6,2,FALSE))</f>
        <v>u</v>
      </c>
      <c r="H20" s="16" t="str">
        <f>IF(ISBLANK(R10),"",VLOOKUP(R10,'Hilfstabelle-Admin'!$A$2:$B$6,2,FALSE))</f>
        <v>b</v>
      </c>
      <c r="I20" s="16" t="str">
        <f>IF(ISBLANK(R11),"",VLOOKUP(R11,'Hilfstabelle-Admin'!$A$2:$B$6,2,FALSE))</f>
        <v>z</v>
      </c>
      <c r="J20" s="16" t="str">
        <f>IF(ISBLANK(R12),"",VLOOKUP(R12,'Hilfstabelle-Admin'!$A$2:$B$6,2,FALSE))</f>
        <v>k</v>
      </c>
      <c r="K20" s="16" t="str">
        <f>IF(ISBLANK(R13),"",VLOOKUP(R13,'Hilfstabelle-Admin'!$A$2:$B$6,2,FALSE))</f>
        <v>u</v>
      </c>
      <c r="L20" s="16" t="str">
        <f>IF(ISBLANK(R14),"",VLOOKUP(R14,'Hilfstabelle-Admin'!$A$2:$B$6,2,FALSE))</f>
        <v>s</v>
      </c>
      <c r="M20" s="16" t="str">
        <f>IF(ISBLANK(R15),"",VLOOKUP(R15,'Hilfstabelle-Admin'!$A$2:$B$6,2,FALSE))</f>
        <v>b</v>
      </c>
      <c r="N20" s="16" t="str">
        <f>IF(ISBLANK(R16),"",VLOOKUP(R16,'Hilfstabelle-Admin'!$A$2:$B$6,2,FALSE))</f>
        <v>b</v>
      </c>
      <c r="O20" s="16" t="str">
        <f>IF(ISBLANK(R17),"",VLOOKUP(R17,'Hilfstabelle-Admin'!$A$2:$B$6,2,FALSE))</f>
        <v>k</v>
      </c>
      <c r="P20" s="16" t="str">
        <f>IF(ISBLANK(R18),"",VLOOKUP(R18,'Hilfstabelle-Admin'!$A$2:$B$6,2,FALSE))</f>
        <v>b</v>
      </c>
      <c r="Q20" s="16" t="str">
        <f>IF(ISBLANK(R19),"",VLOOKUP(R19,'Hilfstabelle-Admin'!$A$2:$B$6,2,FALSE))</f>
        <v>b</v>
      </c>
      <c r="R20" s="12"/>
      <c r="S20" s="13" t="s">
        <v>42</v>
      </c>
      <c r="T20" s="13" t="s">
        <v>14</v>
      </c>
      <c r="U20" s="13" t="s">
        <v>42</v>
      </c>
      <c r="V20" s="13" t="s">
        <v>14</v>
      </c>
      <c r="W20" s="13" t="s">
        <v>14</v>
      </c>
      <c r="X20" s="13" t="s">
        <v>11</v>
      </c>
      <c r="Y20" s="13" t="s">
        <v>14</v>
      </c>
      <c r="Z20" s="19" t="s">
        <v>11</v>
      </c>
      <c r="AA20" s="17">
        <f t="shared" si="0"/>
        <v>5</v>
      </c>
      <c r="AB20" s="4">
        <f t="shared" si="1"/>
        <v>7</v>
      </c>
      <c r="AC20" s="8">
        <f t="shared" si="2"/>
        <v>5</v>
      </c>
      <c r="AD20" s="82">
        <f t="shared" si="3"/>
        <v>3</v>
      </c>
      <c r="AE20" s="26">
        <f t="shared" si="4"/>
        <v>4</v>
      </c>
      <c r="AF20" s="79">
        <f t="shared" si="5"/>
        <v>12</v>
      </c>
    </row>
    <row r="21" spans="1:32" ht="15" x14ac:dyDescent="0.25">
      <c r="A21" s="3" t="s">
        <v>21</v>
      </c>
      <c r="B21" s="21" t="str">
        <f>IF(ISBLANK(S4),"",VLOOKUP(S4,'Hilfstabelle-Admin'!$A$2:$B$6,2,FALSE))</f>
        <v>b</v>
      </c>
      <c r="C21" s="16" t="str">
        <f>IF(ISBLANK(S5),"",VLOOKUP(S5,'Hilfstabelle-Admin'!$A$2:$B$6,2,FALSE))</f>
        <v>k</v>
      </c>
      <c r="D21" s="16" t="str">
        <f>IF(ISBLANK(S6),"",VLOOKUP(S6,'Hilfstabelle-Admin'!$A$2:$B$6,2,FALSE))</f>
        <v>u</v>
      </c>
      <c r="E21" s="16" t="str">
        <f>IF(ISBLANK(S7),"",VLOOKUP(S7,'Hilfstabelle-Admin'!$A$2:$B$6,2,FALSE))</f>
        <v>u</v>
      </c>
      <c r="F21" s="16" t="str">
        <f>IF(ISBLANK(S8),"",VLOOKUP(S8,'Hilfstabelle-Admin'!$A$2:$B$6,2,FALSE))</f>
        <v>b</v>
      </c>
      <c r="G21" s="16" t="str">
        <f>IF(ISBLANK(S9),"",VLOOKUP(S9,'Hilfstabelle-Admin'!$A$2:$B$6,2,FALSE))</f>
        <v>u</v>
      </c>
      <c r="H21" s="16" t="str">
        <f>IF(ISBLANK(S10),"",VLOOKUP(S10,'Hilfstabelle-Admin'!$A$2:$B$6,2,FALSE))</f>
        <v>b</v>
      </c>
      <c r="I21" s="16" t="str">
        <f>IF(ISBLANK(S11),"",VLOOKUP(S11,'Hilfstabelle-Admin'!$A$2:$B$6,2,FALSE))</f>
        <v>b</v>
      </c>
      <c r="J21" s="16" t="str">
        <f>IF(ISBLANK(S12),"",VLOOKUP(S12,'Hilfstabelle-Admin'!$A$2:$B$6,2,FALSE))</f>
        <v>b</v>
      </c>
      <c r="K21" s="16" t="str">
        <f>IF(ISBLANK(S13),"",VLOOKUP(S13,'Hilfstabelle-Admin'!$A$2:$B$6,2,FALSE))</f>
        <v>u</v>
      </c>
      <c r="L21" s="16" t="str">
        <f>IF(ISBLANK(S14),"",VLOOKUP(S14,'Hilfstabelle-Admin'!$A$2:$B$6,2,FALSE))</f>
        <v>s</v>
      </c>
      <c r="M21" s="16" t="str">
        <f>IF(ISBLANK(S15),"",VLOOKUP(S15,'Hilfstabelle-Admin'!$A$2:$B$6,2,FALSE))</f>
        <v>k</v>
      </c>
      <c r="N21" s="16" t="str">
        <f>IF(ISBLANK(S16),"",VLOOKUP(S16,'Hilfstabelle-Admin'!$A$2:$B$6,2,FALSE))</f>
        <v>b</v>
      </c>
      <c r="O21" s="16" t="str">
        <f>IF(ISBLANK(S17),"",VLOOKUP(S17,'Hilfstabelle-Admin'!$A$2:$B$6,2,FALSE))</f>
        <v>b</v>
      </c>
      <c r="P21" s="16" t="str">
        <f>IF(ISBLANK(S18),"",VLOOKUP(S18,'Hilfstabelle-Admin'!$A$2:$B$6,2,FALSE))</f>
        <v>u</v>
      </c>
      <c r="Q21" s="16" t="str">
        <f>IF(ISBLANK(S19),"",VLOOKUP(S19,'Hilfstabelle-Admin'!$A$2:$B$6,2,FALSE))</f>
        <v>s</v>
      </c>
      <c r="R21" s="16" t="str">
        <f>IF(ISBLANK(S20),"",VLOOKUP(S20,'Hilfstabelle-Admin'!$A$2:$B$6,2,FALSE))</f>
        <v>z</v>
      </c>
      <c r="S21" s="12"/>
      <c r="T21" s="13" t="s">
        <v>11</v>
      </c>
      <c r="U21" s="13" t="s">
        <v>14</v>
      </c>
      <c r="V21" s="13" t="s">
        <v>14</v>
      </c>
      <c r="W21" s="13" t="s">
        <v>12</v>
      </c>
      <c r="X21" s="13" t="s">
        <v>11</v>
      </c>
      <c r="Y21" s="13" t="s">
        <v>12</v>
      </c>
      <c r="Z21" s="19" t="s">
        <v>12</v>
      </c>
      <c r="AA21" s="17">
        <f t="shared" si="0"/>
        <v>8</v>
      </c>
      <c r="AB21" s="4">
        <f t="shared" si="1"/>
        <v>7</v>
      </c>
      <c r="AC21" s="8">
        <f t="shared" si="2"/>
        <v>4</v>
      </c>
      <c r="AD21" s="82">
        <f t="shared" si="3"/>
        <v>1</v>
      </c>
      <c r="AE21" s="26">
        <f t="shared" si="4"/>
        <v>4</v>
      </c>
      <c r="AF21" s="79">
        <f t="shared" si="5"/>
        <v>11</v>
      </c>
    </row>
    <row r="22" spans="1:32" ht="15" x14ac:dyDescent="0.25">
      <c r="A22" s="3" t="s">
        <v>22</v>
      </c>
      <c r="B22" s="21" t="str">
        <f>IF(ISBLANK(T4),"",VLOOKUP(T4,'Hilfstabelle-Admin'!$A$2:$B$6,2,FALSE))</f>
        <v>u</v>
      </c>
      <c r="C22" s="16" t="str">
        <f>IF(ISBLANK(T5),"",VLOOKUP(T5,'Hilfstabelle-Admin'!$A$2:$B$6,2,FALSE))</f>
        <v>b</v>
      </c>
      <c r="D22" s="16" t="str">
        <f>IF(ISBLANK(T6),"",VLOOKUP(T6,'Hilfstabelle-Admin'!$A$2:$B$6,2,FALSE))</f>
        <v>s</v>
      </c>
      <c r="E22" s="16" t="str">
        <f>IF(ISBLANK(T7),"",VLOOKUP(T7,'Hilfstabelle-Admin'!$A$2:$B$6,2,FALSE))</f>
        <v>k</v>
      </c>
      <c r="F22" s="16" t="str">
        <f>IF(ISBLANK(T8),"",VLOOKUP(T8,'Hilfstabelle-Admin'!$A$2:$B$6,2,FALSE))</f>
        <v>k</v>
      </c>
      <c r="G22" s="16" t="str">
        <f>IF(ISBLANK(T9),"",VLOOKUP(T9,'Hilfstabelle-Admin'!$A$2:$B$6,2,FALSE))</f>
        <v>k</v>
      </c>
      <c r="H22" s="16" t="str">
        <f>IF(ISBLANK(T10),"",VLOOKUP(T10,'Hilfstabelle-Admin'!$A$2:$B$6,2,FALSE))</f>
        <v>u</v>
      </c>
      <c r="I22" s="16" t="str">
        <f>IF(ISBLANK(T11),"",VLOOKUP(T11,'Hilfstabelle-Admin'!$A$2:$B$6,2,FALSE))</f>
        <v>b</v>
      </c>
      <c r="J22" s="16" t="str">
        <f>IF(ISBLANK(T12),"",VLOOKUP(T12,'Hilfstabelle-Admin'!$A$2:$B$6,2,FALSE))</f>
        <v>k</v>
      </c>
      <c r="K22" s="16" t="str">
        <f>IF(ISBLANK(T13),"",VLOOKUP(T13,'Hilfstabelle-Admin'!$A$2:$B$6,2,FALSE))</f>
        <v>b</v>
      </c>
      <c r="L22" s="16" t="str">
        <f>IF(ISBLANK(T14),"",VLOOKUP(T14,'Hilfstabelle-Admin'!$A$2:$B$6,2,FALSE))</f>
        <v>u</v>
      </c>
      <c r="M22" s="16" t="str">
        <f>IF(ISBLANK(T15),"",VLOOKUP(T15,'Hilfstabelle-Admin'!$A$2:$B$6,2,FALSE))</f>
        <v>s</v>
      </c>
      <c r="N22" s="16" t="str">
        <f>IF(ISBLANK(T16),"",VLOOKUP(T16,'Hilfstabelle-Admin'!$A$2:$B$6,2,FALSE))</f>
        <v>u</v>
      </c>
      <c r="O22" s="16" t="str">
        <f>IF(ISBLANK(T17),"",VLOOKUP(T17,'Hilfstabelle-Admin'!$A$2:$B$6,2,FALSE))</f>
        <v>s</v>
      </c>
      <c r="P22" s="16" t="str">
        <f>IF(ISBLANK(T18),"",VLOOKUP(T18,'Hilfstabelle-Admin'!$A$2:$B$6,2,FALSE))</f>
        <v>u</v>
      </c>
      <c r="Q22" s="16" t="str">
        <f>IF(ISBLANK(T19),"",VLOOKUP(T19,'Hilfstabelle-Admin'!$A$2:$B$6,2,FALSE))</f>
        <v>k</v>
      </c>
      <c r="R22" s="16" t="str">
        <f>IF(ISBLANK(T20),"",VLOOKUP(T20,'Hilfstabelle-Admin'!$A$2:$B$6,2,FALSE))</f>
        <v>b</v>
      </c>
      <c r="S22" s="16" t="str">
        <f>IF(ISBLANK(T21),"",VLOOKUP(T21,'Hilfstabelle-Admin'!$A$2:$B$6,2,FALSE))</f>
        <v>k</v>
      </c>
      <c r="T22" s="12"/>
      <c r="U22" s="13" t="s">
        <v>14</v>
      </c>
      <c r="V22" s="13" t="s">
        <v>14</v>
      </c>
      <c r="W22" s="13" t="s">
        <v>14</v>
      </c>
      <c r="X22" s="13" t="s">
        <v>14</v>
      </c>
      <c r="Y22" s="13" t="s">
        <v>13</v>
      </c>
      <c r="Z22" s="19" t="s">
        <v>13</v>
      </c>
      <c r="AA22" s="17">
        <f t="shared" si="0"/>
        <v>5</v>
      </c>
      <c r="AB22" s="4">
        <f t="shared" si="1"/>
        <v>6</v>
      </c>
      <c r="AC22" s="8">
        <f t="shared" si="2"/>
        <v>7</v>
      </c>
      <c r="AD22" s="82">
        <f t="shared" si="3"/>
        <v>0</v>
      </c>
      <c r="AE22" s="26">
        <f t="shared" si="4"/>
        <v>6</v>
      </c>
      <c r="AF22" s="79">
        <f t="shared" si="5"/>
        <v>13</v>
      </c>
    </row>
    <row r="23" spans="1:32" ht="15" x14ac:dyDescent="0.25">
      <c r="A23" s="3" t="s">
        <v>23</v>
      </c>
      <c r="B23" s="21" t="str">
        <f>IF(ISBLANK(U4),"",VLOOKUP(U4,'Hilfstabelle-Admin'!$A$2:$B$6,2,FALSE))</f>
        <v>k</v>
      </c>
      <c r="C23" s="16" t="str">
        <f>IF(ISBLANK(U5),"",VLOOKUP(U5,'Hilfstabelle-Admin'!$A$2:$B$6,2,FALSE))</f>
        <v>s</v>
      </c>
      <c r="D23" s="16" t="str">
        <f>IF(ISBLANK(U6),"",VLOOKUP(U6,'Hilfstabelle-Admin'!$A$2:$B$6,2,FALSE))</f>
        <v>s</v>
      </c>
      <c r="E23" s="16" t="str">
        <f>IF(ISBLANK(U7),"",VLOOKUP(U7,'Hilfstabelle-Admin'!$A$2:$B$6,2,FALSE))</f>
        <v>s</v>
      </c>
      <c r="F23" s="16" t="str">
        <f>IF(ISBLANK(U8),"",VLOOKUP(U8,'Hilfstabelle-Admin'!$A$2:$B$6,2,FALSE))</f>
        <v>k</v>
      </c>
      <c r="G23" s="16" t="str">
        <f>IF(ISBLANK(U9),"",VLOOKUP(U9,'Hilfstabelle-Admin'!$A$2:$B$6,2,FALSE))</f>
        <v>b</v>
      </c>
      <c r="H23" s="16" t="str">
        <f>IF(ISBLANK(U10),"",VLOOKUP(U10,'Hilfstabelle-Admin'!$A$2:$B$6,2,FALSE))</f>
        <v>b</v>
      </c>
      <c r="I23" s="16" t="str">
        <f>IF(ISBLANK(U11),"",VLOOKUP(U11,'Hilfstabelle-Admin'!$A$2:$B$6,2,FALSE))</f>
        <v>u</v>
      </c>
      <c r="J23" s="16" t="str">
        <f>IF(ISBLANK(U12),"",VLOOKUP(U12,'Hilfstabelle-Admin'!$A$2:$B$6,2,FALSE))</f>
        <v>b</v>
      </c>
      <c r="K23" s="16" t="str">
        <f>IF(ISBLANK(U13),"",VLOOKUP(U13,'Hilfstabelle-Admin'!$A$2:$B$6,2,FALSE))</f>
        <v>b</v>
      </c>
      <c r="L23" s="16" t="str">
        <f>IF(ISBLANK(U14),"",VLOOKUP(U14,'Hilfstabelle-Admin'!$A$2:$B$6,2,FALSE))</f>
        <v>u</v>
      </c>
      <c r="M23" s="16" t="str">
        <f>IF(ISBLANK(U15),"",VLOOKUP(U15,'Hilfstabelle-Admin'!$A$2:$B$6,2,FALSE))</f>
        <v>u</v>
      </c>
      <c r="N23" s="16" t="str">
        <f>IF(ISBLANK(U16),"",VLOOKUP(U16,'Hilfstabelle-Admin'!$A$2:$B$6,2,FALSE))</f>
        <v>u</v>
      </c>
      <c r="O23" s="16" t="str">
        <f>IF(ISBLANK(U17),"",VLOOKUP(U17,'Hilfstabelle-Admin'!$A$2:$B$6,2,FALSE))</f>
        <v>s</v>
      </c>
      <c r="P23" s="16" t="str">
        <f>IF(ISBLANK(U18),"",VLOOKUP(U18,'Hilfstabelle-Admin'!$A$2:$B$6,2,FALSE))</f>
        <v>b</v>
      </c>
      <c r="Q23" s="16" t="str">
        <f>IF(ISBLANK(U19),"",VLOOKUP(U19,'Hilfstabelle-Admin'!$A$2:$B$6,2,FALSE))</f>
        <v>b</v>
      </c>
      <c r="R23" s="16" t="str">
        <f>IF(ISBLANK(U20),"",VLOOKUP(U20,'Hilfstabelle-Admin'!$A$2:$B$6,2,FALSE))</f>
        <v>z</v>
      </c>
      <c r="S23" s="16" t="str">
        <f>IF(ISBLANK(U21),"",VLOOKUP(U21,'Hilfstabelle-Admin'!$A$2:$B$6,2,FALSE))</f>
        <v>b</v>
      </c>
      <c r="T23" s="16" t="str">
        <f>IF(ISBLANK(U22),"",VLOOKUP(U22,'Hilfstabelle-Admin'!$A$2:$B$6,2,FALSE))</f>
        <v>b</v>
      </c>
      <c r="U23" s="12"/>
      <c r="V23" s="13" t="s">
        <v>13</v>
      </c>
      <c r="W23" s="13" t="s">
        <v>14</v>
      </c>
      <c r="X23" s="13" t="s">
        <v>12</v>
      </c>
      <c r="Y23" s="13" t="s">
        <v>13</v>
      </c>
      <c r="Z23" s="19" t="s">
        <v>12</v>
      </c>
      <c r="AA23" s="17">
        <f t="shared" si="0"/>
        <v>6</v>
      </c>
      <c r="AB23" s="4">
        <f t="shared" si="1"/>
        <v>10</v>
      </c>
      <c r="AC23" s="8">
        <f t="shared" si="2"/>
        <v>5</v>
      </c>
      <c r="AD23" s="82">
        <f t="shared" si="3"/>
        <v>1</v>
      </c>
      <c r="AE23" s="26">
        <f t="shared" si="4"/>
        <v>2</v>
      </c>
      <c r="AF23" s="79">
        <f t="shared" si="5"/>
        <v>15</v>
      </c>
    </row>
    <row r="24" spans="1:32" ht="15" x14ac:dyDescent="0.25">
      <c r="A24" s="3" t="s">
        <v>24</v>
      </c>
      <c r="B24" s="21" t="str">
        <f>IF(ISBLANK(V4),"",VLOOKUP(V4,'Hilfstabelle-Admin'!$A$2:$B$6,2,FALSE))</f>
        <v>b</v>
      </c>
      <c r="C24" s="16" t="str">
        <f>IF(ISBLANK(V5),"",VLOOKUP(V5,'Hilfstabelle-Admin'!$A$2:$B$6,2,FALSE))</f>
        <v>k</v>
      </c>
      <c r="D24" s="16" t="str">
        <f>IF(ISBLANK(V6),"",VLOOKUP(V6,'Hilfstabelle-Admin'!$A$2:$B$6,2,FALSE))</f>
        <v>b</v>
      </c>
      <c r="E24" s="16" t="str">
        <f>IF(ISBLANK(V7),"",VLOOKUP(V7,'Hilfstabelle-Admin'!$A$2:$B$6,2,FALSE))</f>
        <v>k</v>
      </c>
      <c r="F24" s="16" t="str">
        <f>IF(ISBLANK(V8),"",VLOOKUP(V8,'Hilfstabelle-Admin'!$A$2:$B$6,2,FALSE))</f>
        <v>u</v>
      </c>
      <c r="G24" s="16" t="str">
        <f>IF(ISBLANK(V9),"",VLOOKUP(V9,'Hilfstabelle-Admin'!$A$2:$B$6,2,FALSE))</f>
        <v>u</v>
      </c>
      <c r="H24" s="16" t="str">
        <f>IF(ISBLANK(V10),"",VLOOKUP(V10,'Hilfstabelle-Admin'!$A$2:$B$6,2,FALSE))</f>
        <v>b</v>
      </c>
      <c r="I24" s="16" t="str">
        <f>IF(ISBLANK(V11),"",VLOOKUP(V11,'Hilfstabelle-Admin'!$A$2:$B$6,2,FALSE))</f>
        <v>k</v>
      </c>
      <c r="J24" s="16" t="str">
        <f>IF(ISBLANK(V12),"",VLOOKUP(V12,'Hilfstabelle-Admin'!$A$2:$B$6,2,FALSE))</f>
        <v>b</v>
      </c>
      <c r="K24" s="16" t="str">
        <f>IF(ISBLANK(V13),"",VLOOKUP(V13,'Hilfstabelle-Admin'!$A$2:$B$6,2,FALSE))</f>
        <v>b</v>
      </c>
      <c r="L24" s="16" t="str">
        <f>IF(ISBLANK(V14),"",VLOOKUP(V14,'Hilfstabelle-Admin'!$A$2:$B$6,2,FALSE))</f>
        <v>k</v>
      </c>
      <c r="M24" s="16" t="str">
        <f>IF(ISBLANK(V15),"",VLOOKUP(V15,'Hilfstabelle-Admin'!$A$2:$B$6,2,FALSE))</f>
        <v>k</v>
      </c>
      <c r="N24" s="16" t="str">
        <f>IF(ISBLANK(V16),"",VLOOKUP(V16,'Hilfstabelle-Admin'!$A$2:$B$6,2,FALSE))</f>
        <v>k</v>
      </c>
      <c r="O24" s="16" t="str">
        <f>IF(ISBLANK(V17),"",VLOOKUP(V17,'Hilfstabelle-Admin'!$A$2:$B$6,2,FALSE))</f>
        <v>s</v>
      </c>
      <c r="P24" s="16" t="str">
        <f>IF(ISBLANK(V18),"",VLOOKUP(V18,'Hilfstabelle-Admin'!$A$2:$B$6,2,FALSE))</f>
        <v>u</v>
      </c>
      <c r="Q24" s="16" t="str">
        <f>IF(ISBLANK(V19),"",VLOOKUP(V19,'Hilfstabelle-Admin'!$A$2:$B$6,2,FALSE))</f>
        <v>b</v>
      </c>
      <c r="R24" s="16" t="str">
        <f>IF(ISBLANK(V20),"",VLOOKUP(V20,'Hilfstabelle-Admin'!$A$2:$B$6,2,FALSE))</f>
        <v>b</v>
      </c>
      <c r="S24" s="16" t="str">
        <f>IF(ISBLANK(V21),"",VLOOKUP(V21,'Hilfstabelle-Admin'!$A$2:$B$6,2,FALSE))</f>
        <v>b</v>
      </c>
      <c r="T24" s="16" t="str">
        <f>IF(ISBLANK(V22),"",VLOOKUP(V22,'Hilfstabelle-Admin'!$A$2:$B$6,2,FALSE))</f>
        <v>b</v>
      </c>
      <c r="U24" s="16" t="str">
        <f>IF(ISBLANK(V23),"",VLOOKUP(V23,'Hilfstabelle-Admin'!$A$2:$B$6,2,FALSE))</f>
        <v>s</v>
      </c>
      <c r="V24" s="12"/>
      <c r="W24" s="13" t="s">
        <v>11</v>
      </c>
      <c r="X24" s="13" t="s">
        <v>12</v>
      </c>
      <c r="Y24" s="13" t="s">
        <v>13</v>
      </c>
      <c r="Z24" s="20" t="s">
        <v>12</v>
      </c>
      <c r="AA24" s="17">
        <f t="shared" si="0"/>
        <v>5</v>
      </c>
      <c r="AB24" s="4">
        <f t="shared" si="1"/>
        <v>10</v>
      </c>
      <c r="AC24" s="8">
        <f t="shared" si="2"/>
        <v>2</v>
      </c>
      <c r="AD24" s="82">
        <f t="shared" si="3"/>
        <v>0</v>
      </c>
      <c r="AE24" s="26">
        <f t="shared" si="4"/>
        <v>7</v>
      </c>
      <c r="AF24" s="79">
        <f t="shared" si="5"/>
        <v>12</v>
      </c>
    </row>
    <row r="25" spans="1:32" ht="15" x14ac:dyDescent="0.25">
      <c r="A25" s="3" t="s">
        <v>25</v>
      </c>
      <c r="B25" s="21" t="str">
        <f>IF(ISBLANK(W4),"",VLOOKUP(W4,'Hilfstabelle-Admin'!$A$2:$B$6,2,FALSE))</f>
        <v>s</v>
      </c>
      <c r="C25" s="16" t="str">
        <f>IF(ISBLANK(W5),"",VLOOKUP(W5,'Hilfstabelle-Admin'!$A$2:$B$6,2,FALSE))</f>
        <v>b</v>
      </c>
      <c r="D25" s="16" t="str">
        <f>IF(ISBLANK(W6),"",VLOOKUP(W6,'Hilfstabelle-Admin'!$A$2:$B$6,2,FALSE))</f>
        <v>u</v>
      </c>
      <c r="E25" s="16" t="str">
        <f>IF(ISBLANK(W7),"",VLOOKUP(W7,'Hilfstabelle-Admin'!$A$2:$B$6,2,FALSE))</f>
        <v>u</v>
      </c>
      <c r="F25" s="16" t="str">
        <f>IF(ISBLANK(W8),"",VLOOKUP(W8,'Hilfstabelle-Admin'!$A$2:$B$6,2,FALSE))</f>
        <v>b</v>
      </c>
      <c r="G25" s="16" t="str">
        <f>IF(ISBLANK(W9),"",VLOOKUP(W9,'Hilfstabelle-Admin'!$A$2:$B$6,2,FALSE))</f>
        <v>b</v>
      </c>
      <c r="H25" s="16" t="str">
        <f>IF(ISBLANK(W10),"",VLOOKUP(W10,'Hilfstabelle-Admin'!$A$2:$B$6,2,FALSE))</f>
        <v>b</v>
      </c>
      <c r="I25" s="16" t="str">
        <f>IF(ISBLANK(W11),"",VLOOKUP(W11,'Hilfstabelle-Admin'!$A$2:$B$6,2,FALSE))</f>
        <v>s</v>
      </c>
      <c r="J25" s="16" t="str">
        <f>IF(ISBLANK(W12),"",VLOOKUP(W12,'Hilfstabelle-Admin'!$A$2:$B$6,2,FALSE))</f>
        <v>k</v>
      </c>
      <c r="K25" s="16" t="str">
        <f>IF(ISBLANK(W13),"",VLOOKUP(W13,'Hilfstabelle-Admin'!$A$2:$B$6,2,FALSE))</f>
        <v>u</v>
      </c>
      <c r="L25" s="16" t="str">
        <f>IF(ISBLANK(W14),"",VLOOKUP(W14,'Hilfstabelle-Admin'!$A$2:$B$6,2,FALSE))</f>
        <v>u</v>
      </c>
      <c r="M25" s="16" t="str">
        <f>IF(ISBLANK(W15),"",VLOOKUP(W15,'Hilfstabelle-Admin'!$A$2:$B$6,2,FALSE))</f>
        <v>b</v>
      </c>
      <c r="N25" s="16" t="str">
        <f>IF(ISBLANK(W16),"",VLOOKUP(W16,'Hilfstabelle-Admin'!$A$2:$B$6,2,FALSE))</f>
        <v>u</v>
      </c>
      <c r="O25" s="16" t="str">
        <f>IF(ISBLANK(W17),"",VLOOKUP(W17,'Hilfstabelle-Admin'!$A$2:$B$6,2,FALSE))</f>
        <v>u</v>
      </c>
      <c r="P25" s="16" t="str">
        <f>IF(ISBLANK(W18),"",VLOOKUP(W18,'Hilfstabelle-Admin'!$A$2:$B$6,2,FALSE))</f>
        <v>b</v>
      </c>
      <c r="Q25" s="16" t="str">
        <f>IF(ISBLANK(W19),"",VLOOKUP(W19,'Hilfstabelle-Admin'!$A$2:$B$6,2,FALSE))</f>
        <v>b</v>
      </c>
      <c r="R25" s="16" t="str">
        <f>IF(ISBLANK(W20),"",VLOOKUP(W20,'Hilfstabelle-Admin'!$A$2:$B$6,2,FALSE))</f>
        <v>b</v>
      </c>
      <c r="S25" s="16" t="str">
        <f>IF(ISBLANK(W21),"",VLOOKUP(W21,'Hilfstabelle-Admin'!$A$2:$B$6,2,FALSE))</f>
        <v>u</v>
      </c>
      <c r="T25" s="16" t="str">
        <f>IF(ISBLANK(W22),"",VLOOKUP(W22,'Hilfstabelle-Admin'!$A$2:$B$6,2,FALSE))</f>
        <v>b</v>
      </c>
      <c r="U25" s="16" t="str">
        <f>IF(ISBLANK(W23),"",VLOOKUP(W23,'Hilfstabelle-Admin'!$A$2:$B$6,2,FALSE))</f>
        <v>b</v>
      </c>
      <c r="V25" s="16" t="str">
        <f>IF(ISBLANK(W24),"",VLOOKUP(W24,'Hilfstabelle-Admin'!$A$2:$B$6,2,FALSE))</f>
        <v>k</v>
      </c>
      <c r="W25" s="12"/>
      <c r="X25" s="13" t="s">
        <v>13</v>
      </c>
      <c r="Y25" s="13" t="s">
        <v>11</v>
      </c>
      <c r="Z25" s="19" t="s">
        <v>12</v>
      </c>
      <c r="AA25" s="17">
        <f t="shared" si="0"/>
        <v>8</v>
      </c>
      <c r="AB25" s="4">
        <f t="shared" si="1"/>
        <v>11</v>
      </c>
      <c r="AC25" s="8">
        <f t="shared" si="2"/>
        <v>2</v>
      </c>
      <c r="AD25" s="82">
        <f t="shared" si="3"/>
        <v>0</v>
      </c>
      <c r="AE25" s="26">
        <f t="shared" si="4"/>
        <v>3</v>
      </c>
      <c r="AF25" s="79">
        <f t="shared" si="5"/>
        <v>13</v>
      </c>
    </row>
    <row r="26" spans="1:32" ht="15" x14ac:dyDescent="0.25">
      <c r="A26" s="3" t="s">
        <v>26</v>
      </c>
      <c r="B26" s="21" t="str">
        <f>IF(ISBLANK(X4),"",VLOOKUP(X4,'Hilfstabelle-Admin'!$A$2:$B$6,2,FALSE))</f>
        <v>s</v>
      </c>
      <c r="C26" s="16" t="str">
        <f>IF(ISBLANK(X5),"",VLOOKUP(X5,'Hilfstabelle-Admin'!$A$2:$B$6,2,FALSE))</f>
        <v>b</v>
      </c>
      <c r="D26" s="16" t="str">
        <f>IF(ISBLANK(X6),"",VLOOKUP(X6,'Hilfstabelle-Admin'!$A$2:$B$6,2,FALSE))</f>
        <v>b</v>
      </c>
      <c r="E26" s="16" t="str">
        <f>IF(ISBLANK(X7),"",VLOOKUP(X7,'Hilfstabelle-Admin'!$A$2:$B$6,2,FALSE))</f>
        <v>k</v>
      </c>
      <c r="F26" s="16" t="str">
        <f>IF(ISBLANK(X8),"",VLOOKUP(X8,'Hilfstabelle-Admin'!$A$2:$B$6,2,FALSE))</f>
        <v>k</v>
      </c>
      <c r="G26" s="16" t="str">
        <f>IF(ISBLANK(X9),"",VLOOKUP(X9,'Hilfstabelle-Admin'!$A$2:$B$6,2,FALSE))</f>
        <v>u</v>
      </c>
      <c r="H26" s="16" t="str">
        <f>IF(ISBLANK(X10),"",VLOOKUP(X10,'Hilfstabelle-Admin'!$A$2:$B$6,2,FALSE))</f>
        <v>b</v>
      </c>
      <c r="I26" s="16" t="str">
        <f>IF(ISBLANK(X11),"",VLOOKUP(X11,'Hilfstabelle-Admin'!$A$2:$B$6,2,FALSE))</f>
        <v>b</v>
      </c>
      <c r="J26" s="16" t="str">
        <f>IF(ISBLANK(X12),"",VLOOKUP(X12,'Hilfstabelle-Admin'!$A$2:$B$6,2,FALSE))</f>
        <v>b</v>
      </c>
      <c r="K26" s="16" t="str">
        <f>IF(ISBLANK(X13),"",VLOOKUP(X13,'Hilfstabelle-Admin'!$A$2:$B$6,2,FALSE))</f>
        <v>b</v>
      </c>
      <c r="L26" s="16" t="str">
        <f>IF(ISBLANK(X14),"",VLOOKUP(X14,'Hilfstabelle-Admin'!$A$2:$B$6,2,FALSE))</f>
        <v>s</v>
      </c>
      <c r="M26" s="16" t="str">
        <f>IF(ISBLANK(X15),"",VLOOKUP(X15,'Hilfstabelle-Admin'!$A$2:$B$6,2,FALSE))</f>
        <v>u</v>
      </c>
      <c r="N26" s="16" t="str">
        <f>IF(ISBLANK(X16),"",VLOOKUP(X16,'Hilfstabelle-Admin'!$A$2:$B$6,2,FALSE))</f>
        <v>b</v>
      </c>
      <c r="O26" s="16" t="str">
        <f>IF(ISBLANK(X17),"",VLOOKUP(X17,'Hilfstabelle-Admin'!$A$2:$B$6,2,FALSE))</f>
        <v>b</v>
      </c>
      <c r="P26" s="16" t="str">
        <f>IF(ISBLANK(X18),"",VLOOKUP(X18,'Hilfstabelle-Admin'!$A$2:$B$6,2,FALSE))</f>
        <v>u</v>
      </c>
      <c r="Q26" s="16" t="str">
        <f>IF(ISBLANK(X19),"",VLOOKUP(X19,'Hilfstabelle-Admin'!$A$2:$B$6,2,FALSE))</f>
        <v>u</v>
      </c>
      <c r="R26" s="16" t="str">
        <f>IF(ISBLANK(X20),"",VLOOKUP(X20,'Hilfstabelle-Admin'!$A$2:$B$6,2,FALSE))</f>
        <v>k</v>
      </c>
      <c r="S26" s="16" t="str">
        <f>IF(ISBLANK(X21),"",VLOOKUP(X21,'Hilfstabelle-Admin'!$A$2:$B$6,2,FALSE))</f>
        <v>k</v>
      </c>
      <c r="T26" s="16" t="str">
        <f>IF(ISBLANK(X22),"",VLOOKUP(X22,'Hilfstabelle-Admin'!$A$2:$B$6,2,FALSE))</f>
        <v>b</v>
      </c>
      <c r="U26" s="16" t="str">
        <f>IF(ISBLANK(X23),"",VLOOKUP(X23,'Hilfstabelle-Admin'!$A$2:$B$6,2,FALSE))</f>
        <v>u</v>
      </c>
      <c r="V26" s="16" t="str">
        <f>IF(ISBLANK(X24),"",VLOOKUP(X24,'Hilfstabelle-Admin'!$A$2:$B$6,2,FALSE))</f>
        <v>u</v>
      </c>
      <c r="W26" s="16" t="str">
        <f>IF(ISBLANK(X25),"",VLOOKUP(X25,'Hilfstabelle-Admin'!$A$2:$B$6,2,FALSE))</f>
        <v>s</v>
      </c>
      <c r="X26" s="12"/>
      <c r="Y26" s="13" t="s">
        <v>12</v>
      </c>
      <c r="Z26" s="19" t="s">
        <v>13</v>
      </c>
      <c r="AA26" s="17">
        <f t="shared" si="0"/>
        <v>7</v>
      </c>
      <c r="AB26" s="4">
        <f t="shared" si="1"/>
        <v>10</v>
      </c>
      <c r="AC26" s="8">
        <f t="shared" si="2"/>
        <v>3</v>
      </c>
      <c r="AD26" s="82">
        <f t="shared" si="3"/>
        <v>0</v>
      </c>
      <c r="AE26" s="26">
        <f t="shared" si="4"/>
        <v>4</v>
      </c>
      <c r="AF26" s="79">
        <f t="shared" si="5"/>
        <v>13</v>
      </c>
    </row>
    <row r="27" spans="1:32" ht="15" x14ac:dyDescent="0.25">
      <c r="A27" s="3" t="s">
        <v>27</v>
      </c>
      <c r="B27" s="21" t="str">
        <f>IF(ISBLANK(Y4),"",VLOOKUP(Y4,'Hilfstabelle-Admin'!$A$2:$B$6,2,FALSE))</f>
        <v>u</v>
      </c>
      <c r="C27" s="16" t="str">
        <f>IF(ISBLANK(Y5),"",VLOOKUP(Y5,'Hilfstabelle-Admin'!$A$2:$B$6,2,FALSE))</f>
        <v>s</v>
      </c>
      <c r="D27" s="16" t="str">
        <f>IF(ISBLANK(Y6),"",VLOOKUP(Y6,'Hilfstabelle-Admin'!$A$2:$B$6,2,FALSE))</f>
        <v>u</v>
      </c>
      <c r="E27" s="16" t="str">
        <f>IF(ISBLANK(Y7),"",VLOOKUP(Y7,'Hilfstabelle-Admin'!$A$2:$B$6,2,FALSE))</f>
        <v>k</v>
      </c>
      <c r="F27" s="16" t="str">
        <f>IF(ISBLANK(Y8),"",VLOOKUP(Y8,'Hilfstabelle-Admin'!$A$2:$B$6,2,FALSE))</f>
        <v>u</v>
      </c>
      <c r="G27" s="16" t="str">
        <f>IF(ISBLANK(Y9),"",VLOOKUP(Y9,'Hilfstabelle-Admin'!$A$2:$B$6,2,FALSE))</f>
        <v>k</v>
      </c>
      <c r="H27" s="16" t="str">
        <f>IF(ISBLANK(Y10),"",VLOOKUP(Y10,'Hilfstabelle-Admin'!$A$2:$B$6,2,FALSE))</f>
        <v>b</v>
      </c>
      <c r="I27" s="16" t="str">
        <f>IF(ISBLANK(Y11),"",VLOOKUP(Y11,'Hilfstabelle-Admin'!$A$2:$B$6,2,FALSE))</f>
        <v>s</v>
      </c>
      <c r="J27" s="16" t="str">
        <f>IF(ISBLANK(Y12),"",VLOOKUP(Y12,'Hilfstabelle-Admin'!$A$2:$B$6,2,FALSE))</f>
        <v>k</v>
      </c>
      <c r="K27" s="16" t="str">
        <f>IF(ISBLANK(Y13),"",VLOOKUP(Y13,'Hilfstabelle-Admin'!$A$2:$B$6,2,FALSE))</f>
        <v>b</v>
      </c>
      <c r="L27" s="16" t="str">
        <f>IF(ISBLANK(Y14),"",VLOOKUP(Y14,'Hilfstabelle-Admin'!$A$2:$B$6,2,FALSE))</f>
        <v>k</v>
      </c>
      <c r="M27" s="16" t="str">
        <f>IF(ISBLANK(Y15),"",VLOOKUP(Y15,'Hilfstabelle-Admin'!$A$2:$B$6,2,FALSE))</f>
        <v>b</v>
      </c>
      <c r="N27" s="16" t="str">
        <f>IF(ISBLANK(Y16),"",VLOOKUP(Y16,'Hilfstabelle-Admin'!$A$2:$B$6,2,FALSE))</f>
        <v>u</v>
      </c>
      <c r="O27" s="16" t="str">
        <f>IF(ISBLANK(Y17),"",VLOOKUP(Y17,'Hilfstabelle-Admin'!$A$2:$B$6,2,FALSE))</f>
        <v>k</v>
      </c>
      <c r="P27" s="16" t="str">
        <f>IF(ISBLANK(Y18),"",VLOOKUP(Y18,'Hilfstabelle-Admin'!$A$2:$B$6,2,FALSE))</f>
        <v>b</v>
      </c>
      <c r="Q27" s="16" t="str">
        <f>IF(ISBLANK(Y19),"",VLOOKUP(Y19,'Hilfstabelle-Admin'!$A$2:$B$6,2,FALSE))</f>
        <v>u</v>
      </c>
      <c r="R27" s="16" t="str">
        <f>IF(ISBLANK(Y20),"",VLOOKUP(Y20,'Hilfstabelle-Admin'!$A$2:$B$6,2,FALSE))</f>
        <v>b</v>
      </c>
      <c r="S27" s="16" t="str">
        <f>IF(ISBLANK(Y21),"",VLOOKUP(Y21,'Hilfstabelle-Admin'!$A$2:$B$6,2,FALSE))</f>
        <v>u</v>
      </c>
      <c r="T27" s="16" t="str">
        <f>IF(ISBLANK(Y22),"",VLOOKUP(Y22,'Hilfstabelle-Admin'!$A$2:$B$6,2,FALSE))</f>
        <v>s</v>
      </c>
      <c r="U27" s="16" t="str">
        <f>IF(ISBLANK(Y23),"",VLOOKUP(Y23,'Hilfstabelle-Admin'!$A$2:$B$6,2,FALSE))</f>
        <v>s</v>
      </c>
      <c r="V27" s="16" t="str">
        <f>IF(ISBLANK(Y24),"",VLOOKUP(Y24,'Hilfstabelle-Admin'!$A$2:$B$6,2,FALSE))</f>
        <v>s</v>
      </c>
      <c r="W27" s="16" t="str">
        <f>IF(ISBLANK(Y25),"",VLOOKUP(Y25,'Hilfstabelle-Admin'!$A$2:$B$6,2,FALSE))</f>
        <v>k</v>
      </c>
      <c r="X27" s="16" t="str">
        <f>IF(ISBLANK(Y26),"",VLOOKUP(Y26,'Hilfstabelle-Admin'!$A$2:$B$6,2,FALSE))</f>
        <v>u</v>
      </c>
      <c r="Y27" s="12"/>
      <c r="Z27" s="19" t="s">
        <v>11</v>
      </c>
      <c r="AA27" s="17">
        <f t="shared" si="0"/>
        <v>7</v>
      </c>
      <c r="AB27" s="4">
        <f t="shared" si="1"/>
        <v>5</v>
      </c>
      <c r="AC27" s="8">
        <f t="shared" si="2"/>
        <v>5</v>
      </c>
      <c r="AD27" s="82">
        <f t="shared" si="3"/>
        <v>0</v>
      </c>
      <c r="AE27" s="26">
        <f t="shared" si="4"/>
        <v>7</v>
      </c>
      <c r="AF27" s="79">
        <f t="shared" si="5"/>
        <v>10</v>
      </c>
    </row>
    <row r="28" spans="1:32" ht="15.75" thickBot="1" x14ac:dyDescent="0.3">
      <c r="A28" s="31" t="s">
        <v>28</v>
      </c>
      <c r="B28" s="32" t="str">
        <f>IF(ISBLANK(Z4),"",VLOOKUP(Z4,'Hilfstabelle-Admin'!$A$2:$B$6,2,FALSE))</f>
        <v>b</v>
      </c>
      <c r="C28" s="33" t="str">
        <f>IF(ISBLANK(Z5),"",VLOOKUP(Z5,'Hilfstabelle-Admin'!$A$2:$B$6,2,FALSE))</f>
        <v>b</v>
      </c>
      <c r="D28" s="33" t="str">
        <f>IF(ISBLANK(Z6),"",VLOOKUP(Z6,'Hilfstabelle-Admin'!$A$2:$B$6,2,FALSE))</f>
        <v>s</v>
      </c>
      <c r="E28" s="33" t="str">
        <f>IF(ISBLANK(Z7),"",VLOOKUP(Z7,'Hilfstabelle-Admin'!$A$2:$B$6,2,FALSE))</f>
        <v>u</v>
      </c>
      <c r="F28" s="33" t="str">
        <f>IF(ISBLANK(Z8),"",VLOOKUP(Z8,'Hilfstabelle-Admin'!$A$2:$B$6,2,FALSE))</f>
        <v>u</v>
      </c>
      <c r="G28" s="33" t="str">
        <f>IF(ISBLANK(Z9),"",VLOOKUP(Z9,'Hilfstabelle-Admin'!$A$2:$B$6,2,FALSE))</f>
        <v>b</v>
      </c>
      <c r="H28" s="33" t="str">
        <f>IF(ISBLANK(Z10),"",VLOOKUP(Z10,'Hilfstabelle-Admin'!$A$2:$B$6,2,FALSE))</f>
        <v>b</v>
      </c>
      <c r="I28" s="33" t="str">
        <f>IF(ISBLANK(Z11),"",VLOOKUP(Z11,'Hilfstabelle-Admin'!$A$2:$B$6,2,FALSE))</f>
        <v>k</v>
      </c>
      <c r="J28" s="33" t="str">
        <f>IF(ISBLANK(Z12),"",VLOOKUP(Z12,'Hilfstabelle-Admin'!$A$2:$B$6,2,FALSE))</f>
        <v>b</v>
      </c>
      <c r="K28" s="33" t="str">
        <f>IF(ISBLANK(Z13),"",VLOOKUP(Z13,'Hilfstabelle-Admin'!$A$2:$B$6,2,FALSE))</f>
        <v>u</v>
      </c>
      <c r="L28" s="33" t="str">
        <f>IF(ISBLANK(Z14),"",VLOOKUP(Z14,'Hilfstabelle-Admin'!$A$2:$B$6,2,FALSE))</f>
        <v>b</v>
      </c>
      <c r="M28" s="33" t="str">
        <f>IF(ISBLANK(Z15),"",VLOOKUP(Z15,'Hilfstabelle-Admin'!$A$2:$B$6,2,FALSE))</f>
        <v>b</v>
      </c>
      <c r="N28" s="33" t="str">
        <f>IF(ISBLANK(Z16),"",VLOOKUP(Z16,'Hilfstabelle-Admin'!$A$2:$B$6,2,FALSE))</f>
        <v>b</v>
      </c>
      <c r="O28" s="33" t="str">
        <f>IF(ISBLANK(Z17),"",VLOOKUP(Z17,'Hilfstabelle-Admin'!$A$2:$B$6,2,FALSE))</f>
        <v>u</v>
      </c>
      <c r="P28" s="33" t="str">
        <f>IF(ISBLANK(Z18),"",VLOOKUP(Z18,'Hilfstabelle-Admin'!$A$2:$B$6,2,FALSE))</f>
        <v>b</v>
      </c>
      <c r="Q28" s="33" t="str">
        <f>IF(ISBLANK(Z19),"",VLOOKUP(Z19,'Hilfstabelle-Admin'!$A$2:$B$6,2,FALSE))</f>
        <v>u</v>
      </c>
      <c r="R28" s="33" t="str">
        <f>IF(ISBLANK(Z20),"",VLOOKUP(Z20,'Hilfstabelle-Admin'!$A$2:$B$6,2,FALSE))</f>
        <v>k</v>
      </c>
      <c r="S28" s="33" t="str">
        <f>IF(ISBLANK(Z21),"",VLOOKUP(Z21,'Hilfstabelle-Admin'!$A$2:$B$6,2,FALSE))</f>
        <v>u</v>
      </c>
      <c r="T28" s="33" t="str">
        <f>IF(ISBLANK(Z22),"",VLOOKUP(Z22,'Hilfstabelle-Admin'!$A$2:$B$6,2,FALSE))</f>
        <v>s</v>
      </c>
      <c r="U28" s="33" t="str">
        <f>IF(ISBLANK(Z23),"",VLOOKUP(Z23,'Hilfstabelle-Admin'!$A$2:$B$6,2,FALSE))</f>
        <v>u</v>
      </c>
      <c r="V28" s="33" t="str">
        <f>IF(ISBLANK(Z24),"",VLOOKUP(Z24,'Hilfstabelle-Admin'!$A$2:$B$6,2,FALSE))</f>
        <v>u</v>
      </c>
      <c r="W28" s="33" t="str">
        <f>IF(ISBLANK(Z25),"",VLOOKUP(Z25,'Hilfstabelle-Admin'!$A$2:$B$6,2,FALSE))</f>
        <v>u</v>
      </c>
      <c r="X28" s="33" t="str">
        <f>IF(ISBLANK(Z26),"",VLOOKUP(Z26,'Hilfstabelle-Admin'!$A$2:$B$6,2,FALSE))</f>
        <v>s</v>
      </c>
      <c r="Y28" s="33" t="str">
        <f>IF(ISBLANK(Z27),"",VLOOKUP(Z27,'Hilfstabelle-Admin'!$A$2:$B$6,2,FALSE))</f>
        <v>k</v>
      </c>
      <c r="Z28" s="34"/>
      <c r="AA28" s="74">
        <f t="shared" si="0"/>
        <v>9</v>
      </c>
      <c r="AB28" s="35">
        <f t="shared" si="1"/>
        <v>9</v>
      </c>
      <c r="AC28" s="36">
        <f t="shared" si="2"/>
        <v>3</v>
      </c>
      <c r="AD28" s="83">
        <f t="shared" si="3"/>
        <v>0</v>
      </c>
      <c r="AE28" s="37">
        <f t="shared" si="4"/>
        <v>3</v>
      </c>
      <c r="AF28" s="80">
        <f t="shared" si="5"/>
        <v>12</v>
      </c>
    </row>
    <row r="29" spans="1:32" ht="15" thickTop="1" x14ac:dyDescent="0.2">
      <c r="A29" s="81" t="s">
        <v>29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68"/>
    </row>
    <row r="30" spans="1:32" ht="15" x14ac:dyDescent="0.25">
      <c r="A30" s="69" t="s">
        <v>41</v>
      </c>
      <c r="B30" s="93" t="s">
        <v>35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</row>
    <row r="31" spans="1:32" x14ac:dyDescent="0.2">
      <c r="A31" s="68"/>
      <c r="B31" s="92" t="s">
        <v>52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</row>
    <row r="32" spans="1:32" x14ac:dyDescent="0.2">
      <c r="A32" s="68"/>
      <c r="B32" s="94" t="s">
        <v>53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</row>
    <row r="33" spans="1:32" ht="44.25" customHeight="1" x14ac:dyDescent="0.2">
      <c r="A33" s="68"/>
      <c r="B33" s="95" t="s">
        <v>54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</row>
    <row r="34" spans="1:32" x14ac:dyDescent="0.2">
      <c r="A34" s="68"/>
      <c r="B34" s="92" t="s">
        <v>51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 ht="48" customHeight="1" x14ac:dyDescent="0.2">
      <c r="A35" s="68"/>
      <c r="B35" s="91" t="s">
        <v>55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x14ac:dyDescent="0.2">
      <c r="F36" s="14"/>
      <c r="G36" s="14"/>
      <c r="H36" s="14"/>
      <c r="I36" s="14"/>
      <c r="J36" s="14"/>
      <c r="K36" s="14"/>
      <c r="L36" s="14"/>
      <c r="M36" s="14"/>
      <c r="N36" s="14"/>
    </row>
    <row r="37" spans="1:32" x14ac:dyDescent="0.2"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32" x14ac:dyDescent="0.2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32" x14ac:dyDescent="0.2"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32" x14ac:dyDescent="0.2"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</sheetData>
  <sheetProtection algorithmName="SHA-512" hashValue="81I7xcYhvSGF8nz4FS1W6esjFUDoXzjyMtf5aUkJ7b6o/FDE/YeCXaALQuuTBh0ds7H/5RiXC7/1IHqyAcyElw==" saltValue="U8vqJYJuDkRYXO007qyG9w==" spinCount="100000" sheet="1" selectLockedCells="1"/>
  <mergeCells count="6">
    <mergeCell ref="B35:AF35"/>
    <mergeCell ref="B30:AF30"/>
    <mergeCell ref="B31:AF31"/>
    <mergeCell ref="B32:AF32"/>
    <mergeCell ref="B33:AF33"/>
    <mergeCell ref="B34:AF34"/>
  </mergeCells>
  <conditionalFormatting sqref="C9:G9 B11:J12 B10:H10 B13:Z19 B4:Z8 B21:Z28 B20:P20 R20:Z20">
    <cfRule type="cellIs" dxfId="28" priority="33" operator="equal">
      <formula>"s"</formula>
    </cfRule>
    <cfRule type="cellIs" dxfId="27" priority="34" operator="equal">
      <formula>"b"</formula>
    </cfRule>
    <cfRule type="cellIs" dxfId="26" priority="35" operator="equal">
      <formula>"k"</formula>
    </cfRule>
  </conditionalFormatting>
  <conditionalFormatting sqref="K11:Z12 L9:Z10">
    <cfRule type="cellIs" dxfId="25" priority="30" operator="equal">
      <formula>"s"</formula>
    </cfRule>
    <cfRule type="cellIs" dxfId="24" priority="31" operator="equal">
      <formula>"b"</formula>
    </cfRule>
    <cfRule type="cellIs" dxfId="23" priority="32" operator="equal">
      <formula>"k"</formula>
    </cfRule>
  </conditionalFormatting>
  <conditionalFormatting sqref="H9:K9">
    <cfRule type="cellIs" dxfId="22" priority="27" operator="equal">
      <formula>"s"</formula>
    </cfRule>
    <cfRule type="cellIs" dxfId="21" priority="28" operator="equal">
      <formula>"b"</formula>
    </cfRule>
    <cfRule type="cellIs" dxfId="20" priority="29" operator="equal">
      <formula>"k"</formula>
    </cfRule>
  </conditionalFormatting>
  <conditionalFormatting sqref="I10:K10">
    <cfRule type="cellIs" dxfId="19" priority="24" operator="equal">
      <formula>"s"</formula>
    </cfRule>
    <cfRule type="cellIs" dxfId="18" priority="25" operator="equal">
      <formula>"b"</formula>
    </cfRule>
    <cfRule type="cellIs" dxfId="17" priority="26" operator="equal">
      <formula>"k"</formula>
    </cfRule>
  </conditionalFormatting>
  <conditionalFormatting sqref="B9">
    <cfRule type="cellIs" dxfId="16" priority="21" operator="equal">
      <formula>"s"</formula>
    </cfRule>
    <cfRule type="cellIs" dxfId="15" priority="22" operator="equal">
      <formula>"b"</formula>
    </cfRule>
    <cfRule type="cellIs" dxfId="14" priority="23" operator="equal">
      <formula>"k"</formula>
    </cfRule>
  </conditionalFormatting>
  <conditionalFormatting sqref="Q20">
    <cfRule type="cellIs" dxfId="13" priority="18" operator="equal">
      <formula>"s"</formula>
    </cfRule>
    <cfRule type="cellIs" dxfId="12" priority="19" operator="equal">
      <formula>"b"</formula>
    </cfRule>
    <cfRule type="cellIs" dxfId="11" priority="20" operator="equal">
      <formula>"k"</formula>
    </cfRule>
  </conditionalFormatting>
  <conditionalFormatting sqref="AA4:AA28">
    <cfRule type="top10" dxfId="10" priority="10" bottom="1" rank="1"/>
    <cfRule type="top10" dxfId="9" priority="11" rank="1"/>
  </conditionalFormatting>
  <conditionalFormatting sqref="AB4:AB28">
    <cfRule type="top10" dxfId="8" priority="8" bottom="1" rank="1"/>
    <cfRule type="top10" dxfId="7" priority="9" rank="1"/>
  </conditionalFormatting>
  <conditionalFormatting sqref="AC4:AD28">
    <cfRule type="top10" dxfId="6" priority="6" rank="1"/>
    <cfRule type="top10" dxfId="5" priority="7" bottom="1" rank="1"/>
  </conditionalFormatting>
  <conditionalFormatting sqref="AE4:AE28">
    <cfRule type="top10" dxfId="4" priority="4" rank="1"/>
    <cfRule type="top10" dxfId="3" priority="5" bottom="1" rank="1"/>
  </conditionalFormatting>
  <conditionalFormatting sqref="AF4:AF28">
    <cfRule type="top10" dxfId="2" priority="2" bottom="1" rank="1"/>
    <cfRule type="top10" dxfId="1" priority="3" rank="1"/>
  </conditionalFormatting>
  <conditionalFormatting sqref="AD4:AD28">
    <cfRule type="top10" dxfId="0" priority="1" rank="1"/>
  </conditionalFormatting>
  <pageMargins left="0.23622047244094491" right="0.23622047244094491" top="0.35433070866141736" bottom="0.35433070866141736" header="0.11811023622047245" footer="0.11811023622047245"/>
  <pageSetup paperSize="9" scale="68" orientation="landscape" r:id="rId1"/>
  <headerFooter>
    <oddFooter>&amp;R© bosshart consulting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'Hilfstabelle-Admin'!$A$2:$A$6</xm:f>
          </x14:formula1>
          <xm:sqref>B4 Q21:Q28 Q4:Q19 R4:Z28 D4:P28 C4:C5 C7:C28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B8"/>
  <sheetViews>
    <sheetView workbookViewId="0"/>
  </sheetViews>
  <sheetFormatPr baseColWidth="10" defaultRowHeight="14.25" x14ac:dyDescent="0.2"/>
  <cols>
    <col min="1" max="1" width="9.25" bestFit="1" customWidth="1"/>
    <col min="2" max="2" width="7.625" bestFit="1" customWidth="1"/>
  </cols>
  <sheetData>
    <row r="1" spans="1:2" ht="32.25" customHeight="1" x14ac:dyDescent="0.25">
      <c r="A1" s="65" t="s">
        <v>30</v>
      </c>
      <c r="B1" s="66" t="s">
        <v>31</v>
      </c>
    </row>
    <row r="2" spans="1:2" x14ac:dyDescent="0.2">
      <c r="A2" s="67" t="s">
        <v>11</v>
      </c>
      <c r="B2" s="67" t="s">
        <v>11</v>
      </c>
    </row>
    <row r="3" spans="1:2" x14ac:dyDescent="0.2">
      <c r="A3" s="67" t="s">
        <v>12</v>
      </c>
      <c r="B3" s="67" t="s">
        <v>12</v>
      </c>
    </row>
    <row r="4" spans="1:2" x14ac:dyDescent="0.2">
      <c r="A4" s="67" t="s">
        <v>42</v>
      </c>
      <c r="B4" s="67" t="s">
        <v>42</v>
      </c>
    </row>
    <row r="5" spans="1:2" x14ac:dyDescent="0.2">
      <c r="A5" s="67" t="s">
        <v>14</v>
      </c>
      <c r="B5" s="67" t="s">
        <v>13</v>
      </c>
    </row>
    <row r="6" spans="1:2" x14ac:dyDescent="0.2">
      <c r="A6" s="67" t="s">
        <v>13</v>
      </c>
      <c r="B6" s="67" t="s">
        <v>14</v>
      </c>
    </row>
    <row r="7" spans="1:2" x14ac:dyDescent="0.2">
      <c r="A7" s="67"/>
      <c r="B7" s="67"/>
    </row>
    <row r="8" spans="1:2" x14ac:dyDescent="0.2">
      <c r="A8" s="67" t="s">
        <v>29</v>
      </c>
      <c r="B8" s="67"/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K30"/>
  <sheetViews>
    <sheetView zoomScale="85" zoomScaleNormal="85" workbookViewId="0"/>
  </sheetViews>
  <sheetFormatPr baseColWidth="10" defaultRowHeight="14.25" x14ac:dyDescent="0.2"/>
  <cols>
    <col min="1" max="1" width="15.75" style="71" customWidth="1"/>
    <col min="2" max="3" width="5.625" style="71" customWidth="1"/>
    <col min="4" max="4" width="5.625" style="73" customWidth="1"/>
    <col min="5" max="6" width="5.625" style="71" customWidth="1"/>
    <col min="7" max="8" width="11" style="71" customWidth="1"/>
    <col min="9" max="16384" width="11" style="71"/>
  </cols>
  <sheetData>
    <row r="1" spans="1:11" ht="15.75" x14ac:dyDescent="0.25">
      <c r="A1" s="5" t="s">
        <v>37</v>
      </c>
      <c r="B1" s="70"/>
      <c r="D1" s="72"/>
    </row>
    <row r="2" spans="1:11" ht="86.25" customHeight="1" x14ac:dyDescent="0.2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1.5" customHeight="1" x14ac:dyDescent="0.25">
      <c r="A3" s="39" t="s">
        <v>36</v>
      </c>
      <c r="B3" s="42" t="str">
        <f>'Ziehlbeziehungs-Matrix'!AE3</f>
        <v>Steht in Konkurrenz zu ... anderen Zielen</v>
      </c>
      <c r="C3" s="40" t="str">
        <f>+'Ziehlbeziehungs-Matrix'!AA3</f>
        <v>kein Zusammenhang mit …  anderen Zielen</v>
      </c>
      <c r="D3" s="40" t="str">
        <f>+'Ziehlbeziehungs-Matrix'!AB3</f>
        <v>Baut auf ...  anderen Zielen auf</v>
      </c>
      <c r="E3" s="40" t="str">
        <f>+'Ziehlbeziehungs-Matrix'!AC3</f>
        <v>Unterstützt ... andere Ziele</v>
      </c>
      <c r="F3" s="40" t="str">
        <f>+'Ziehlbeziehungs-Matrix'!AD3</f>
        <v>Zirkularbeziehungen mit … anderen Zielen</v>
      </c>
    </row>
    <row r="4" spans="1:11" x14ac:dyDescent="0.2">
      <c r="A4" t="str">
        <f>+'Ziehlbeziehungs-Matrix'!A8</f>
        <v>Item 5</v>
      </c>
      <c r="B4" s="43">
        <f>+'Ziehlbeziehungs-Matrix'!AE8</f>
        <v>8</v>
      </c>
      <c r="C4">
        <f>+'Ziehlbeziehungs-Matrix'!AA8</f>
        <v>7</v>
      </c>
      <c r="D4" s="41">
        <f>+'Ziehlbeziehungs-Matrix'!AB8</f>
        <v>2</v>
      </c>
      <c r="E4">
        <f>+'Ziehlbeziehungs-Matrix'!AC8</f>
        <v>7</v>
      </c>
      <c r="F4">
        <f>+'Ziehlbeziehungs-Matrix'!AD8</f>
        <v>0</v>
      </c>
    </row>
    <row r="5" spans="1:11" x14ac:dyDescent="0.2">
      <c r="A5" t="str">
        <f>+'Ziehlbeziehungs-Matrix'!A10</f>
        <v>Item 7</v>
      </c>
      <c r="B5" s="43">
        <f>+'Ziehlbeziehungs-Matrix'!AE10</f>
        <v>8</v>
      </c>
      <c r="C5">
        <f>+'Ziehlbeziehungs-Matrix'!AA10</f>
        <v>6</v>
      </c>
      <c r="D5" s="41">
        <f>+'Ziehlbeziehungs-Matrix'!AB10</f>
        <v>1</v>
      </c>
      <c r="E5">
        <f>+'Ziehlbeziehungs-Matrix'!AC10</f>
        <v>9</v>
      </c>
      <c r="F5">
        <f>+'Ziehlbeziehungs-Matrix'!AD10</f>
        <v>0</v>
      </c>
    </row>
    <row r="6" spans="1:11" x14ac:dyDescent="0.2">
      <c r="A6" t="str">
        <f>+'Ziehlbeziehungs-Matrix'!A11</f>
        <v>Item 8</v>
      </c>
      <c r="B6" s="43">
        <f>+'Ziehlbeziehungs-Matrix'!AE11</f>
        <v>8</v>
      </c>
      <c r="C6">
        <f>+'Ziehlbeziehungs-Matrix'!AA11</f>
        <v>4</v>
      </c>
      <c r="D6" s="41">
        <f>+'Ziehlbeziehungs-Matrix'!AB11</f>
        <v>5</v>
      </c>
      <c r="E6">
        <f>+'Ziehlbeziehungs-Matrix'!AC11</f>
        <v>6</v>
      </c>
      <c r="F6">
        <f>+'Ziehlbeziehungs-Matrix'!AD11</f>
        <v>1</v>
      </c>
    </row>
    <row r="7" spans="1:11" x14ac:dyDescent="0.2">
      <c r="A7" t="str">
        <f>+'Ziehlbeziehungs-Matrix'!A12</f>
        <v>Item 9</v>
      </c>
      <c r="B7" s="43">
        <f>+'Ziehlbeziehungs-Matrix'!AE12</f>
        <v>8</v>
      </c>
      <c r="C7">
        <f>+'Ziehlbeziehungs-Matrix'!AA12</f>
        <v>2</v>
      </c>
      <c r="D7" s="41">
        <f>+'Ziehlbeziehungs-Matrix'!AB12</f>
        <v>5</v>
      </c>
      <c r="E7">
        <f>+'Ziehlbeziehungs-Matrix'!AC12</f>
        <v>9</v>
      </c>
      <c r="F7">
        <f>+'Ziehlbeziehungs-Matrix'!AD12</f>
        <v>0</v>
      </c>
    </row>
    <row r="8" spans="1:11" x14ac:dyDescent="0.2">
      <c r="A8" t="str">
        <f>+'Ziehlbeziehungs-Matrix'!A27</f>
        <v>Item 24</v>
      </c>
      <c r="B8" s="43">
        <f>+'Ziehlbeziehungs-Matrix'!AE27</f>
        <v>7</v>
      </c>
      <c r="C8">
        <f>+'Ziehlbeziehungs-Matrix'!AA27</f>
        <v>7</v>
      </c>
      <c r="D8" s="41">
        <f>+'Ziehlbeziehungs-Matrix'!AB27</f>
        <v>5</v>
      </c>
      <c r="E8">
        <f>+'Ziehlbeziehungs-Matrix'!AC27</f>
        <v>5</v>
      </c>
      <c r="F8">
        <f>+'Ziehlbeziehungs-Matrix'!AD27</f>
        <v>0</v>
      </c>
    </row>
    <row r="9" spans="1:11" x14ac:dyDescent="0.2">
      <c r="A9" t="str">
        <f>+'Ziehlbeziehungs-Matrix'!A7</f>
        <v>Item 4</v>
      </c>
      <c r="B9" s="43">
        <f>+'Ziehlbeziehungs-Matrix'!AE7</f>
        <v>7</v>
      </c>
      <c r="C9">
        <f>+'Ziehlbeziehungs-Matrix'!AA7</f>
        <v>7</v>
      </c>
      <c r="D9" s="41">
        <f>+'Ziehlbeziehungs-Matrix'!AB7</f>
        <v>5</v>
      </c>
      <c r="E9">
        <f>+'Ziehlbeziehungs-Matrix'!AC7</f>
        <v>5</v>
      </c>
      <c r="F9">
        <f>+'Ziehlbeziehungs-Matrix'!AD7</f>
        <v>0</v>
      </c>
    </row>
    <row r="10" spans="1:11" x14ac:dyDescent="0.2">
      <c r="A10" t="str">
        <f>+'Ziehlbeziehungs-Matrix'!A24</f>
        <v>Item 21</v>
      </c>
      <c r="B10" s="43">
        <f>+'Ziehlbeziehungs-Matrix'!AE24</f>
        <v>7</v>
      </c>
      <c r="C10">
        <f>+'Ziehlbeziehungs-Matrix'!AA24</f>
        <v>5</v>
      </c>
      <c r="D10" s="41">
        <f>+'Ziehlbeziehungs-Matrix'!AB24</f>
        <v>10</v>
      </c>
      <c r="E10">
        <f>+'Ziehlbeziehungs-Matrix'!AC24</f>
        <v>2</v>
      </c>
      <c r="F10">
        <f>+'Ziehlbeziehungs-Matrix'!AD24</f>
        <v>0</v>
      </c>
    </row>
    <row r="11" spans="1:11" x14ac:dyDescent="0.2">
      <c r="A11" t="str">
        <f>+'Ziehlbeziehungs-Matrix'!A14</f>
        <v>Item 11</v>
      </c>
      <c r="B11" s="43">
        <f>+'Ziehlbeziehungs-Matrix'!AE14</f>
        <v>6</v>
      </c>
      <c r="C11">
        <f>+'Ziehlbeziehungs-Matrix'!AA14</f>
        <v>9</v>
      </c>
      <c r="D11" s="41">
        <f>+'Ziehlbeziehungs-Matrix'!AB14</f>
        <v>4</v>
      </c>
      <c r="E11">
        <f>+'Ziehlbeziehungs-Matrix'!AC14</f>
        <v>4</v>
      </c>
      <c r="F11">
        <f>+'Ziehlbeziehungs-Matrix'!AD14</f>
        <v>1</v>
      </c>
    </row>
    <row r="12" spans="1:11" x14ac:dyDescent="0.2">
      <c r="A12" t="str">
        <f>+'Ziehlbeziehungs-Matrix'!A15</f>
        <v>Item 12</v>
      </c>
      <c r="B12" s="43">
        <f>+'Ziehlbeziehungs-Matrix'!AE15</f>
        <v>6</v>
      </c>
      <c r="C12">
        <f>+'Ziehlbeziehungs-Matrix'!AA15</f>
        <v>5</v>
      </c>
      <c r="D12" s="41">
        <f>+'Ziehlbeziehungs-Matrix'!AB15</f>
        <v>6</v>
      </c>
      <c r="E12">
        <f>+'Ziehlbeziehungs-Matrix'!AC15</f>
        <v>7</v>
      </c>
      <c r="F12">
        <f>+'Ziehlbeziehungs-Matrix'!AD15</f>
        <v>0</v>
      </c>
    </row>
    <row r="13" spans="1:11" x14ac:dyDescent="0.2">
      <c r="A13" t="str">
        <f>+'Ziehlbeziehungs-Matrix'!A22</f>
        <v>Item 19</v>
      </c>
      <c r="B13" s="43">
        <f>+'Ziehlbeziehungs-Matrix'!AE22</f>
        <v>6</v>
      </c>
      <c r="C13">
        <f>+'Ziehlbeziehungs-Matrix'!AA22</f>
        <v>5</v>
      </c>
      <c r="D13" s="41">
        <f>+'Ziehlbeziehungs-Matrix'!AB22</f>
        <v>6</v>
      </c>
      <c r="E13">
        <f>+'Ziehlbeziehungs-Matrix'!AC22</f>
        <v>7</v>
      </c>
      <c r="F13">
        <f>+'Ziehlbeziehungs-Matrix'!AD22</f>
        <v>0</v>
      </c>
    </row>
    <row r="14" spans="1:11" x14ac:dyDescent="0.2">
      <c r="A14" t="str">
        <f>+'Ziehlbeziehungs-Matrix'!A5</f>
        <v>Item 2</v>
      </c>
      <c r="B14" s="43">
        <f>+'Ziehlbeziehungs-Matrix'!AE5</f>
        <v>6</v>
      </c>
      <c r="C14">
        <f>+'Ziehlbeziehungs-Matrix'!AA5</f>
        <v>5</v>
      </c>
      <c r="D14" s="41">
        <f>+'Ziehlbeziehungs-Matrix'!AB5</f>
        <v>3</v>
      </c>
      <c r="E14">
        <f>+'Ziehlbeziehungs-Matrix'!AC5</f>
        <v>8</v>
      </c>
      <c r="F14">
        <f>+'Ziehlbeziehungs-Matrix'!AD5</f>
        <v>2</v>
      </c>
    </row>
    <row r="15" spans="1:11" x14ac:dyDescent="0.2">
      <c r="A15" t="str">
        <f>+'Ziehlbeziehungs-Matrix'!A16</f>
        <v>Item 13</v>
      </c>
      <c r="B15" s="43">
        <f>+'Ziehlbeziehungs-Matrix'!AE16</f>
        <v>5</v>
      </c>
      <c r="C15">
        <f>+'Ziehlbeziehungs-Matrix'!AA16</f>
        <v>9</v>
      </c>
      <c r="D15" s="41">
        <f>+'Ziehlbeziehungs-Matrix'!AB16</f>
        <v>4</v>
      </c>
      <c r="E15">
        <f>+'Ziehlbeziehungs-Matrix'!AC16</f>
        <v>6</v>
      </c>
      <c r="F15">
        <f>+'Ziehlbeziehungs-Matrix'!AD16</f>
        <v>0</v>
      </c>
    </row>
    <row r="16" spans="1:11" x14ac:dyDescent="0.2">
      <c r="A16" t="str">
        <f>+'Ziehlbeziehungs-Matrix'!A17</f>
        <v>Item 14</v>
      </c>
      <c r="B16" s="43">
        <f>+'Ziehlbeziehungs-Matrix'!AE17</f>
        <v>5</v>
      </c>
      <c r="C16">
        <f>+'Ziehlbeziehungs-Matrix'!AA17</f>
        <v>7</v>
      </c>
      <c r="D16" s="41">
        <f>+'Ziehlbeziehungs-Matrix'!AB17</f>
        <v>9</v>
      </c>
      <c r="E16">
        <f>+'Ziehlbeziehungs-Matrix'!AC17</f>
        <v>3</v>
      </c>
      <c r="F16">
        <f>+'Ziehlbeziehungs-Matrix'!AD17</f>
        <v>0</v>
      </c>
    </row>
    <row r="17" spans="1:6" x14ac:dyDescent="0.2">
      <c r="A17" t="str">
        <f>+'Ziehlbeziehungs-Matrix'!A13</f>
        <v>Item 10</v>
      </c>
      <c r="B17" s="43">
        <f>+'Ziehlbeziehungs-Matrix'!AE13</f>
        <v>4</v>
      </c>
      <c r="C17">
        <f>+'Ziehlbeziehungs-Matrix'!AA13</f>
        <v>12</v>
      </c>
      <c r="D17" s="41">
        <f>+'Ziehlbeziehungs-Matrix'!AB13</f>
        <v>1</v>
      </c>
      <c r="E17">
        <f>+'Ziehlbeziehungs-Matrix'!AC13</f>
        <v>7</v>
      </c>
      <c r="F17">
        <f>+'Ziehlbeziehungs-Matrix'!AD13</f>
        <v>0</v>
      </c>
    </row>
    <row r="18" spans="1:6" x14ac:dyDescent="0.2">
      <c r="A18" t="str">
        <f>+'Ziehlbeziehungs-Matrix'!A19</f>
        <v>Item 16</v>
      </c>
      <c r="B18" s="43">
        <f>+'Ziehlbeziehungs-Matrix'!AE19</f>
        <v>4</v>
      </c>
      <c r="C18">
        <f>+'Ziehlbeziehungs-Matrix'!AA19</f>
        <v>9</v>
      </c>
      <c r="D18" s="41">
        <f>+'Ziehlbeziehungs-Matrix'!AB19</f>
        <v>5</v>
      </c>
      <c r="E18">
        <f>+'Ziehlbeziehungs-Matrix'!AC19</f>
        <v>6</v>
      </c>
      <c r="F18">
        <f>+'Ziehlbeziehungs-Matrix'!AD19</f>
        <v>0</v>
      </c>
    </row>
    <row r="19" spans="1:6" x14ac:dyDescent="0.2">
      <c r="A19" t="str">
        <f>+'Ziehlbeziehungs-Matrix'!A21</f>
        <v>Item 18</v>
      </c>
      <c r="B19" s="43">
        <f>+'Ziehlbeziehungs-Matrix'!AE21</f>
        <v>4</v>
      </c>
      <c r="C19">
        <f>+'Ziehlbeziehungs-Matrix'!AA21</f>
        <v>8</v>
      </c>
      <c r="D19" s="41">
        <f>+'Ziehlbeziehungs-Matrix'!AB21</f>
        <v>7</v>
      </c>
      <c r="E19">
        <f>+'Ziehlbeziehungs-Matrix'!AC21</f>
        <v>4</v>
      </c>
      <c r="F19">
        <f>+'Ziehlbeziehungs-Matrix'!AD21</f>
        <v>1</v>
      </c>
    </row>
    <row r="20" spans="1:6" x14ac:dyDescent="0.2">
      <c r="A20" t="str">
        <f>+'Ziehlbeziehungs-Matrix'!A26</f>
        <v>Item 23</v>
      </c>
      <c r="B20" s="43">
        <f>+'Ziehlbeziehungs-Matrix'!AE26</f>
        <v>4</v>
      </c>
      <c r="C20">
        <f>+'Ziehlbeziehungs-Matrix'!AA26</f>
        <v>7</v>
      </c>
      <c r="D20" s="41">
        <f>+'Ziehlbeziehungs-Matrix'!AB26</f>
        <v>10</v>
      </c>
      <c r="E20">
        <f>+'Ziehlbeziehungs-Matrix'!AC26</f>
        <v>3</v>
      </c>
      <c r="F20">
        <f>+'Ziehlbeziehungs-Matrix'!AD26</f>
        <v>0</v>
      </c>
    </row>
    <row r="21" spans="1:6" x14ac:dyDescent="0.2">
      <c r="A21" t="str">
        <f>+'Ziehlbeziehungs-Matrix'!A20</f>
        <v>Item 17</v>
      </c>
      <c r="B21" s="43">
        <f>+'Ziehlbeziehungs-Matrix'!AE20</f>
        <v>4</v>
      </c>
      <c r="C21">
        <f>+'Ziehlbeziehungs-Matrix'!AA20</f>
        <v>5</v>
      </c>
      <c r="D21" s="41">
        <f>+'Ziehlbeziehungs-Matrix'!AB20</f>
        <v>7</v>
      </c>
      <c r="E21">
        <f>+'Ziehlbeziehungs-Matrix'!AC20</f>
        <v>5</v>
      </c>
      <c r="F21">
        <f>+'Ziehlbeziehungs-Matrix'!AD20</f>
        <v>3</v>
      </c>
    </row>
    <row r="22" spans="1:6" x14ac:dyDescent="0.2">
      <c r="A22" t="str">
        <f>+'Ziehlbeziehungs-Matrix'!A9</f>
        <v>Item 6</v>
      </c>
      <c r="B22" s="43">
        <f>+'Ziehlbeziehungs-Matrix'!AE9</f>
        <v>3</v>
      </c>
      <c r="C22">
        <f>+'Ziehlbeziehungs-Matrix'!AA9</f>
        <v>11</v>
      </c>
      <c r="D22" s="41">
        <f>+'Ziehlbeziehungs-Matrix'!AB9</f>
        <v>2</v>
      </c>
      <c r="E22">
        <f>+'Ziehlbeziehungs-Matrix'!AC9</f>
        <v>8</v>
      </c>
      <c r="F22">
        <f>+'Ziehlbeziehungs-Matrix'!AD9</f>
        <v>0</v>
      </c>
    </row>
    <row r="23" spans="1:6" x14ac:dyDescent="0.2">
      <c r="A23" t="str">
        <f>+'Ziehlbeziehungs-Matrix'!A28</f>
        <v>Item 25</v>
      </c>
      <c r="B23" s="43">
        <f>+'Ziehlbeziehungs-Matrix'!AE28</f>
        <v>3</v>
      </c>
      <c r="C23">
        <f>+'Ziehlbeziehungs-Matrix'!AA28</f>
        <v>9</v>
      </c>
      <c r="D23" s="41">
        <f>+'Ziehlbeziehungs-Matrix'!AB28</f>
        <v>9</v>
      </c>
      <c r="E23">
        <f>+'Ziehlbeziehungs-Matrix'!AC28</f>
        <v>3</v>
      </c>
      <c r="F23">
        <f>+'Ziehlbeziehungs-Matrix'!AD28</f>
        <v>0</v>
      </c>
    </row>
    <row r="24" spans="1:6" x14ac:dyDescent="0.2">
      <c r="A24" t="str">
        <f>+'Ziehlbeziehungs-Matrix'!A4</f>
        <v>Item 1</v>
      </c>
      <c r="B24" s="43">
        <f>+'Ziehlbeziehungs-Matrix'!AE4</f>
        <v>3</v>
      </c>
      <c r="C24">
        <f>+'Ziehlbeziehungs-Matrix'!AA4</f>
        <v>9</v>
      </c>
      <c r="D24" s="41">
        <f>+'Ziehlbeziehungs-Matrix'!AB4</f>
        <v>3</v>
      </c>
      <c r="E24">
        <f>+'Ziehlbeziehungs-Matrix'!AC4</f>
        <v>8</v>
      </c>
      <c r="F24">
        <f>+'Ziehlbeziehungs-Matrix'!AD4</f>
        <v>1</v>
      </c>
    </row>
    <row r="25" spans="1:6" x14ac:dyDescent="0.2">
      <c r="A25" t="str">
        <f>+'Ziehlbeziehungs-Matrix'!A25</f>
        <v>Item 22</v>
      </c>
      <c r="B25" s="43">
        <f>+'Ziehlbeziehungs-Matrix'!AE25</f>
        <v>3</v>
      </c>
      <c r="C25">
        <f>+'Ziehlbeziehungs-Matrix'!AA25</f>
        <v>8</v>
      </c>
      <c r="D25" s="41">
        <f>+'Ziehlbeziehungs-Matrix'!AB25</f>
        <v>11</v>
      </c>
      <c r="E25">
        <f>+'Ziehlbeziehungs-Matrix'!AC25</f>
        <v>2</v>
      </c>
      <c r="F25">
        <f>+'Ziehlbeziehungs-Matrix'!AD25</f>
        <v>0</v>
      </c>
    </row>
    <row r="26" spans="1:6" x14ac:dyDescent="0.2">
      <c r="A26" t="str">
        <f>+'Ziehlbeziehungs-Matrix'!A6</f>
        <v>Item 3</v>
      </c>
      <c r="B26" s="43">
        <f>+'Ziehlbeziehungs-Matrix'!AE6</f>
        <v>3</v>
      </c>
      <c r="C26">
        <f>+'Ziehlbeziehungs-Matrix'!AA6</f>
        <v>7</v>
      </c>
      <c r="D26" s="41">
        <f>+'Ziehlbeziehungs-Matrix'!AB6</f>
        <v>9</v>
      </c>
      <c r="E26">
        <f>+'Ziehlbeziehungs-Matrix'!AC6</f>
        <v>5</v>
      </c>
      <c r="F26">
        <f>+'Ziehlbeziehungs-Matrix'!AD6</f>
        <v>0</v>
      </c>
    </row>
    <row r="27" spans="1:6" x14ac:dyDescent="0.2">
      <c r="A27" t="str">
        <f>+'Ziehlbeziehungs-Matrix'!A18</f>
        <v>Item 15</v>
      </c>
      <c r="B27" s="43">
        <f>+'Ziehlbeziehungs-Matrix'!AE18</f>
        <v>2</v>
      </c>
      <c r="C27">
        <f>+'Ziehlbeziehungs-Matrix'!AA18</f>
        <v>11</v>
      </c>
      <c r="D27" s="41">
        <f>+'Ziehlbeziehungs-Matrix'!AB18</f>
        <v>3</v>
      </c>
      <c r="E27">
        <f>+'Ziehlbeziehungs-Matrix'!AC18</f>
        <v>8</v>
      </c>
      <c r="F27">
        <f>+'Ziehlbeziehungs-Matrix'!AD18</f>
        <v>0</v>
      </c>
    </row>
    <row r="28" spans="1:6" x14ac:dyDescent="0.2">
      <c r="A28" t="str">
        <f>+'Ziehlbeziehungs-Matrix'!A23</f>
        <v>Item 20</v>
      </c>
      <c r="B28" s="43">
        <f>+'Ziehlbeziehungs-Matrix'!AE23</f>
        <v>2</v>
      </c>
      <c r="C28">
        <f>+'Ziehlbeziehungs-Matrix'!AA23</f>
        <v>6</v>
      </c>
      <c r="D28" s="41">
        <f>+'Ziehlbeziehungs-Matrix'!AB23</f>
        <v>10</v>
      </c>
      <c r="E28">
        <f>+'Ziehlbeziehungs-Matrix'!AC23</f>
        <v>5</v>
      </c>
      <c r="F28">
        <f>+'Ziehlbeziehungs-Matrix'!AD23</f>
        <v>1</v>
      </c>
    </row>
    <row r="29" spans="1:6" x14ac:dyDescent="0.2">
      <c r="A29"/>
      <c r="B29"/>
      <c r="C29"/>
      <c r="D29" s="38"/>
      <c r="E29"/>
    </row>
    <row r="30" spans="1:6" x14ac:dyDescent="0.2">
      <c r="A30" s="52"/>
      <c r="B30"/>
      <c r="C30"/>
      <c r="D30" s="38"/>
      <c r="E30"/>
    </row>
  </sheetData>
  <sheetProtection sort="0"/>
  <sortState xmlns:xlrd2="http://schemas.microsoft.com/office/spreadsheetml/2017/richdata2" ref="A4:F28">
    <sortCondition descending="1" ref="B4:B28"/>
    <sortCondition descending="1" ref="C4:C28"/>
    <sortCondition descending="1" ref="D4:D28"/>
    <sortCondition descending="1" ref="E4:E28"/>
    <sortCondition descending="1" ref="F4:F28"/>
    <sortCondition ref="A4:A28"/>
  </sortState>
  <mergeCells count="1">
    <mergeCell ref="A2:K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05C3-5E13-439C-8630-1649C83A9AE4}">
  <sheetPr>
    <tabColor theme="0" tint="-0.249977111117893"/>
  </sheetPr>
  <dimension ref="A1:L28"/>
  <sheetViews>
    <sheetView workbookViewId="0"/>
  </sheetViews>
  <sheetFormatPr baseColWidth="10" defaultRowHeight="14.25" x14ac:dyDescent="0.2"/>
  <cols>
    <col min="2" max="6" width="5.625" customWidth="1"/>
  </cols>
  <sheetData>
    <row r="1" spans="1:12" ht="15.75" x14ac:dyDescent="0.25">
      <c r="A1" s="58" t="s">
        <v>37</v>
      </c>
      <c r="B1" s="58" t="s">
        <v>39</v>
      </c>
      <c r="C1" s="59"/>
      <c r="D1" s="60"/>
      <c r="E1" s="60"/>
      <c r="F1" s="59"/>
      <c r="G1" s="59"/>
      <c r="H1" s="59"/>
      <c r="I1" s="59"/>
      <c r="J1" s="59"/>
      <c r="K1" s="59"/>
      <c r="L1" s="59"/>
    </row>
    <row r="2" spans="1:12" ht="81" customHeight="1" x14ac:dyDescent="0.2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39" customFormat="1" ht="97.5" customHeight="1" x14ac:dyDescent="0.25">
      <c r="A3" s="47" t="s">
        <v>36</v>
      </c>
      <c r="B3" s="56" t="str">
        <f>+'Ziehlbeziehungs-Matrix'!AA3</f>
        <v>kein Zusammenhang mit …  anderen Zielen</v>
      </c>
      <c r="C3" s="54" t="str">
        <f>+'Ziehlbeziehungs-Matrix'!AB3</f>
        <v>Baut auf ...  anderen Zielen auf</v>
      </c>
      <c r="D3" s="54" t="str">
        <f>+'Ziehlbeziehungs-Matrix'!AC3</f>
        <v>Unterstützt ... andere Ziele</v>
      </c>
      <c r="E3" s="54" t="str">
        <f>+'Ziehlbeziehungs-Matrix'!AD3</f>
        <v>Zirkularbeziehungen mit … anderen Zielen</v>
      </c>
      <c r="F3" s="54" t="str">
        <f>+'Ziehlbeziehungs-Matrix'!AE3</f>
        <v>Steht in Konkurrenz zu ... anderen Zielen</v>
      </c>
      <c r="G3" s="46"/>
      <c r="H3" s="46"/>
      <c r="I3" s="46"/>
      <c r="J3" s="46"/>
      <c r="K3" s="46"/>
      <c r="L3" s="46"/>
    </row>
    <row r="4" spans="1:12" x14ac:dyDescent="0.2">
      <c r="A4" s="6" t="str">
        <f>+'Ziehlbeziehungs-Matrix'!A13</f>
        <v>Item 10</v>
      </c>
      <c r="B4" s="57">
        <f>+'Ziehlbeziehungs-Matrix'!AA13</f>
        <v>12</v>
      </c>
      <c r="C4" s="55">
        <f>+'Ziehlbeziehungs-Matrix'!AB13</f>
        <v>1</v>
      </c>
      <c r="D4" s="55">
        <f>+'Ziehlbeziehungs-Matrix'!AC13</f>
        <v>7</v>
      </c>
      <c r="E4" s="55">
        <f>+'Ziehlbeziehungs-Matrix'!AD13</f>
        <v>0</v>
      </c>
      <c r="F4" s="55">
        <f>+'Ziehlbeziehungs-Matrix'!AE13</f>
        <v>4</v>
      </c>
    </row>
    <row r="5" spans="1:12" x14ac:dyDescent="0.2">
      <c r="A5" s="6" t="str">
        <f>+'Ziehlbeziehungs-Matrix'!A18</f>
        <v>Item 15</v>
      </c>
      <c r="B5" s="57">
        <f>+'Ziehlbeziehungs-Matrix'!AA18</f>
        <v>11</v>
      </c>
      <c r="C5" s="55">
        <f>+'Ziehlbeziehungs-Matrix'!AB18</f>
        <v>3</v>
      </c>
      <c r="D5" s="55">
        <f>+'Ziehlbeziehungs-Matrix'!AC18</f>
        <v>8</v>
      </c>
      <c r="E5" s="55">
        <f>+'Ziehlbeziehungs-Matrix'!AD18</f>
        <v>0</v>
      </c>
      <c r="F5" s="55">
        <f>+'Ziehlbeziehungs-Matrix'!AE18</f>
        <v>2</v>
      </c>
    </row>
    <row r="6" spans="1:12" x14ac:dyDescent="0.2">
      <c r="A6" s="6" t="str">
        <f>+'Ziehlbeziehungs-Matrix'!A9</f>
        <v>Item 6</v>
      </c>
      <c r="B6" s="57">
        <f>+'Ziehlbeziehungs-Matrix'!AA9</f>
        <v>11</v>
      </c>
      <c r="C6" s="55">
        <f>+'Ziehlbeziehungs-Matrix'!AB9</f>
        <v>2</v>
      </c>
      <c r="D6" s="55">
        <f>+'Ziehlbeziehungs-Matrix'!AC9</f>
        <v>8</v>
      </c>
      <c r="E6" s="55">
        <f>+'Ziehlbeziehungs-Matrix'!AD9</f>
        <v>0</v>
      </c>
      <c r="F6" s="55">
        <f>+'Ziehlbeziehungs-Matrix'!AE9</f>
        <v>3</v>
      </c>
    </row>
    <row r="7" spans="1:12" x14ac:dyDescent="0.2">
      <c r="A7" s="6" t="str">
        <f>+'Ziehlbeziehungs-Matrix'!A28</f>
        <v>Item 25</v>
      </c>
      <c r="B7" s="57">
        <f>+'Ziehlbeziehungs-Matrix'!AA28</f>
        <v>9</v>
      </c>
      <c r="C7" s="55">
        <f>+'Ziehlbeziehungs-Matrix'!AB28</f>
        <v>9</v>
      </c>
      <c r="D7" s="55">
        <f>+'Ziehlbeziehungs-Matrix'!AC28</f>
        <v>3</v>
      </c>
      <c r="E7" s="55">
        <f>+'Ziehlbeziehungs-Matrix'!AD28</f>
        <v>0</v>
      </c>
      <c r="F7" s="55">
        <f>+'Ziehlbeziehungs-Matrix'!AE28</f>
        <v>3</v>
      </c>
    </row>
    <row r="8" spans="1:12" x14ac:dyDescent="0.2">
      <c r="A8" s="6" t="str">
        <f>+'Ziehlbeziehungs-Matrix'!A19</f>
        <v>Item 16</v>
      </c>
      <c r="B8" s="57">
        <f>+'Ziehlbeziehungs-Matrix'!AA19</f>
        <v>9</v>
      </c>
      <c r="C8" s="55">
        <f>+'Ziehlbeziehungs-Matrix'!AB19</f>
        <v>5</v>
      </c>
      <c r="D8" s="55">
        <f>+'Ziehlbeziehungs-Matrix'!AC19</f>
        <v>6</v>
      </c>
      <c r="E8" s="55">
        <f>+'Ziehlbeziehungs-Matrix'!AD19</f>
        <v>0</v>
      </c>
      <c r="F8" s="55">
        <f>+'Ziehlbeziehungs-Matrix'!AE19</f>
        <v>4</v>
      </c>
    </row>
    <row r="9" spans="1:12" x14ac:dyDescent="0.2">
      <c r="A9" s="6" t="str">
        <f>+'Ziehlbeziehungs-Matrix'!A16</f>
        <v>Item 13</v>
      </c>
      <c r="B9" s="57">
        <f>+'Ziehlbeziehungs-Matrix'!AA16</f>
        <v>9</v>
      </c>
      <c r="C9" s="55">
        <f>+'Ziehlbeziehungs-Matrix'!AB16</f>
        <v>4</v>
      </c>
      <c r="D9" s="55">
        <f>+'Ziehlbeziehungs-Matrix'!AC16</f>
        <v>6</v>
      </c>
      <c r="E9" s="55">
        <f>+'Ziehlbeziehungs-Matrix'!AD16</f>
        <v>0</v>
      </c>
      <c r="F9" s="55">
        <f>+'Ziehlbeziehungs-Matrix'!AE16</f>
        <v>5</v>
      </c>
    </row>
    <row r="10" spans="1:12" x14ac:dyDescent="0.2">
      <c r="A10" s="6" t="str">
        <f>+'Ziehlbeziehungs-Matrix'!A14</f>
        <v>Item 11</v>
      </c>
      <c r="B10" s="57">
        <f>+'Ziehlbeziehungs-Matrix'!AA14</f>
        <v>9</v>
      </c>
      <c r="C10" s="55">
        <f>+'Ziehlbeziehungs-Matrix'!AB14</f>
        <v>4</v>
      </c>
      <c r="D10" s="55">
        <f>+'Ziehlbeziehungs-Matrix'!AC14</f>
        <v>4</v>
      </c>
      <c r="E10" s="55">
        <f>+'Ziehlbeziehungs-Matrix'!AD14</f>
        <v>1</v>
      </c>
      <c r="F10" s="55">
        <f>+'Ziehlbeziehungs-Matrix'!AE14</f>
        <v>6</v>
      </c>
    </row>
    <row r="11" spans="1:12" x14ac:dyDescent="0.2">
      <c r="A11" s="6" t="str">
        <f>+'Ziehlbeziehungs-Matrix'!A4</f>
        <v>Item 1</v>
      </c>
      <c r="B11" s="57">
        <f>+'Ziehlbeziehungs-Matrix'!AA4</f>
        <v>9</v>
      </c>
      <c r="C11" s="55">
        <f>+'Ziehlbeziehungs-Matrix'!AB4</f>
        <v>3</v>
      </c>
      <c r="D11" s="55">
        <f>+'Ziehlbeziehungs-Matrix'!AC4</f>
        <v>8</v>
      </c>
      <c r="E11" s="55">
        <f>+'Ziehlbeziehungs-Matrix'!AD4</f>
        <v>1</v>
      </c>
      <c r="F11" s="55">
        <f>+'Ziehlbeziehungs-Matrix'!AE4</f>
        <v>3</v>
      </c>
    </row>
    <row r="12" spans="1:12" x14ac:dyDescent="0.2">
      <c r="A12" s="6" t="str">
        <f>+'Ziehlbeziehungs-Matrix'!A25</f>
        <v>Item 22</v>
      </c>
      <c r="B12" s="57">
        <f>+'Ziehlbeziehungs-Matrix'!AA25</f>
        <v>8</v>
      </c>
      <c r="C12" s="55">
        <f>+'Ziehlbeziehungs-Matrix'!AB25</f>
        <v>11</v>
      </c>
      <c r="D12" s="55">
        <f>+'Ziehlbeziehungs-Matrix'!AC25</f>
        <v>2</v>
      </c>
      <c r="E12" s="55">
        <f>+'Ziehlbeziehungs-Matrix'!AD25</f>
        <v>0</v>
      </c>
      <c r="F12" s="55">
        <f>+'Ziehlbeziehungs-Matrix'!AE25</f>
        <v>3</v>
      </c>
    </row>
    <row r="13" spans="1:12" x14ac:dyDescent="0.2">
      <c r="A13" s="6" t="str">
        <f>+'Ziehlbeziehungs-Matrix'!A21</f>
        <v>Item 18</v>
      </c>
      <c r="B13" s="57">
        <f>+'Ziehlbeziehungs-Matrix'!AA21</f>
        <v>8</v>
      </c>
      <c r="C13" s="55">
        <f>+'Ziehlbeziehungs-Matrix'!AB21</f>
        <v>7</v>
      </c>
      <c r="D13" s="55">
        <f>+'Ziehlbeziehungs-Matrix'!AC21</f>
        <v>4</v>
      </c>
      <c r="E13" s="55">
        <f>+'Ziehlbeziehungs-Matrix'!AD21</f>
        <v>1</v>
      </c>
      <c r="F13" s="55">
        <f>+'Ziehlbeziehungs-Matrix'!AE21</f>
        <v>4</v>
      </c>
    </row>
    <row r="14" spans="1:12" x14ac:dyDescent="0.2">
      <c r="A14" s="6" t="str">
        <f>+'Ziehlbeziehungs-Matrix'!A26</f>
        <v>Item 23</v>
      </c>
      <c r="B14" s="57">
        <f>+'Ziehlbeziehungs-Matrix'!AA26</f>
        <v>7</v>
      </c>
      <c r="C14" s="55">
        <f>+'Ziehlbeziehungs-Matrix'!AB26</f>
        <v>10</v>
      </c>
      <c r="D14" s="55">
        <f>+'Ziehlbeziehungs-Matrix'!AC26</f>
        <v>3</v>
      </c>
      <c r="E14" s="55">
        <f>+'Ziehlbeziehungs-Matrix'!AD26</f>
        <v>0</v>
      </c>
      <c r="F14" s="55">
        <f>+'Ziehlbeziehungs-Matrix'!AE26</f>
        <v>4</v>
      </c>
    </row>
    <row r="15" spans="1:12" x14ac:dyDescent="0.2">
      <c r="A15" s="6" t="str">
        <f>+'Ziehlbeziehungs-Matrix'!A6</f>
        <v>Item 3</v>
      </c>
      <c r="B15" s="57">
        <f>+'Ziehlbeziehungs-Matrix'!AA6</f>
        <v>7</v>
      </c>
      <c r="C15" s="55">
        <f>+'Ziehlbeziehungs-Matrix'!AB6</f>
        <v>9</v>
      </c>
      <c r="D15" s="55">
        <f>+'Ziehlbeziehungs-Matrix'!AC6</f>
        <v>5</v>
      </c>
      <c r="E15" s="55">
        <f>+'Ziehlbeziehungs-Matrix'!AD6</f>
        <v>0</v>
      </c>
      <c r="F15" s="55">
        <f>+'Ziehlbeziehungs-Matrix'!AE6</f>
        <v>3</v>
      </c>
    </row>
    <row r="16" spans="1:12" x14ac:dyDescent="0.2">
      <c r="A16" s="6" t="str">
        <f>+'Ziehlbeziehungs-Matrix'!A17</f>
        <v>Item 14</v>
      </c>
      <c r="B16" s="57">
        <f>+'Ziehlbeziehungs-Matrix'!AA17</f>
        <v>7</v>
      </c>
      <c r="C16" s="55">
        <f>+'Ziehlbeziehungs-Matrix'!AB17</f>
        <v>9</v>
      </c>
      <c r="D16" s="55">
        <f>+'Ziehlbeziehungs-Matrix'!AC17</f>
        <v>3</v>
      </c>
      <c r="E16" s="55">
        <f>+'Ziehlbeziehungs-Matrix'!AD17</f>
        <v>0</v>
      </c>
      <c r="F16" s="55">
        <f>+'Ziehlbeziehungs-Matrix'!AE17</f>
        <v>5</v>
      </c>
    </row>
    <row r="17" spans="1:6" x14ac:dyDescent="0.2">
      <c r="A17" s="6" t="str">
        <f>+'Ziehlbeziehungs-Matrix'!A27</f>
        <v>Item 24</v>
      </c>
      <c r="B17" s="57">
        <f>+'Ziehlbeziehungs-Matrix'!AA27</f>
        <v>7</v>
      </c>
      <c r="C17" s="55">
        <f>+'Ziehlbeziehungs-Matrix'!AB27</f>
        <v>5</v>
      </c>
      <c r="D17" s="55">
        <f>+'Ziehlbeziehungs-Matrix'!AC27</f>
        <v>5</v>
      </c>
      <c r="E17" s="55">
        <f>+'Ziehlbeziehungs-Matrix'!AD27</f>
        <v>0</v>
      </c>
      <c r="F17" s="55">
        <f>+'Ziehlbeziehungs-Matrix'!AE27</f>
        <v>7</v>
      </c>
    </row>
    <row r="18" spans="1:6" x14ac:dyDescent="0.2">
      <c r="A18" s="6" t="str">
        <f>+'Ziehlbeziehungs-Matrix'!A7</f>
        <v>Item 4</v>
      </c>
      <c r="B18" s="57">
        <f>+'Ziehlbeziehungs-Matrix'!AA7</f>
        <v>7</v>
      </c>
      <c r="C18" s="55">
        <f>+'Ziehlbeziehungs-Matrix'!AB7</f>
        <v>5</v>
      </c>
      <c r="D18" s="55">
        <f>+'Ziehlbeziehungs-Matrix'!AC7</f>
        <v>5</v>
      </c>
      <c r="E18" s="55">
        <f>+'Ziehlbeziehungs-Matrix'!AD7</f>
        <v>0</v>
      </c>
      <c r="F18" s="55">
        <f>+'Ziehlbeziehungs-Matrix'!AE7</f>
        <v>7</v>
      </c>
    </row>
    <row r="19" spans="1:6" x14ac:dyDescent="0.2">
      <c r="A19" s="6" t="str">
        <f>+'Ziehlbeziehungs-Matrix'!A8</f>
        <v>Item 5</v>
      </c>
      <c r="B19" s="57">
        <f>+'Ziehlbeziehungs-Matrix'!AA8</f>
        <v>7</v>
      </c>
      <c r="C19" s="55">
        <f>+'Ziehlbeziehungs-Matrix'!AB8</f>
        <v>2</v>
      </c>
      <c r="D19" s="55">
        <f>+'Ziehlbeziehungs-Matrix'!AC8</f>
        <v>7</v>
      </c>
      <c r="E19" s="55">
        <f>+'Ziehlbeziehungs-Matrix'!AD8</f>
        <v>0</v>
      </c>
      <c r="F19" s="55">
        <f>+'Ziehlbeziehungs-Matrix'!AE8</f>
        <v>8</v>
      </c>
    </row>
    <row r="20" spans="1:6" x14ac:dyDescent="0.2">
      <c r="A20" s="6" t="str">
        <f>+'Ziehlbeziehungs-Matrix'!A23</f>
        <v>Item 20</v>
      </c>
      <c r="B20" s="57">
        <f>+'Ziehlbeziehungs-Matrix'!AA23</f>
        <v>6</v>
      </c>
      <c r="C20" s="55">
        <f>+'Ziehlbeziehungs-Matrix'!AB23</f>
        <v>10</v>
      </c>
      <c r="D20" s="55">
        <f>+'Ziehlbeziehungs-Matrix'!AC23</f>
        <v>5</v>
      </c>
      <c r="E20" s="55">
        <f>+'Ziehlbeziehungs-Matrix'!AD23</f>
        <v>1</v>
      </c>
      <c r="F20" s="55">
        <f>+'Ziehlbeziehungs-Matrix'!AE23</f>
        <v>2</v>
      </c>
    </row>
    <row r="21" spans="1:6" x14ac:dyDescent="0.2">
      <c r="A21" s="6" t="str">
        <f>+'Ziehlbeziehungs-Matrix'!A10</f>
        <v>Item 7</v>
      </c>
      <c r="B21" s="57">
        <f>+'Ziehlbeziehungs-Matrix'!AA10</f>
        <v>6</v>
      </c>
      <c r="C21" s="55">
        <f>+'Ziehlbeziehungs-Matrix'!AB10</f>
        <v>1</v>
      </c>
      <c r="D21" s="55">
        <f>+'Ziehlbeziehungs-Matrix'!AC10</f>
        <v>9</v>
      </c>
      <c r="E21" s="55">
        <f>+'Ziehlbeziehungs-Matrix'!AD10</f>
        <v>0</v>
      </c>
      <c r="F21" s="55">
        <f>+'Ziehlbeziehungs-Matrix'!AE10</f>
        <v>8</v>
      </c>
    </row>
    <row r="22" spans="1:6" x14ac:dyDescent="0.2">
      <c r="A22" s="6" t="str">
        <f>+'Ziehlbeziehungs-Matrix'!A24</f>
        <v>Item 21</v>
      </c>
      <c r="B22" s="57">
        <f>+'Ziehlbeziehungs-Matrix'!AA24</f>
        <v>5</v>
      </c>
      <c r="C22" s="55">
        <f>+'Ziehlbeziehungs-Matrix'!AB24</f>
        <v>10</v>
      </c>
      <c r="D22" s="55">
        <f>+'Ziehlbeziehungs-Matrix'!AC24</f>
        <v>2</v>
      </c>
      <c r="E22" s="55">
        <f>+'Ziehlbeziehungs-Matrix'!AD24</f>
        <v>0</v>
      </c>
      <c r="F22" s="55">
        <f>+'Ziehlbeziehungs-Matrix'!AE24</f>
        <v>7</v>
      </c>
    </row>
    <row r="23" spans="1:6" x14ac:dyDescent="0.2">
      <c r="A23" s="6" t="str">
        <f>+'Ziehlbeziehungs-Matrix'!A20</f>
        <v>Item 17</v>
      </c>
      <c r="B23" s="57">
        <f>+'Ziehlbeziehungs-Matrix'!AA20</f>
        <v>5</v>
      </c>
      <c r="C23" s="55">
        <f>+'Ziehlbeziehungs-Matrix'!AB20</f>
        <v>7</v>
      </c>
      <c r="D23" s="55">
        <f>+'Ziehlbeziehungs-Matrix'!AC20</f>
        <v>5</v>
      </c>
      <c r="E23" s="55">
        <f>+'Ziehlbeziehungs-Matrix'!AD20</f>
        <v>3</v>
      </c>
      <c r="F23" s="55">
        <f>+'Ziehlbeziehungs-Matrix'!AE20</f>
        <v>4</v>
      </c>
    </row>
    <row r="24" spans="1:6" x14ac:dyDescent="0.2">
      <c r="A24" s="6" t="str">
        <f>+'Ziehlbeziehungs-Matrix'!A15</f>
        <v>Item 12</v>
      </c>
      <c r="B24" s="57">
        <f>+'Ziehlbeziehungs-Matrix'!AA15</f>
        <v>5</v>
      </c>
      <c r="C24" s="55">
        <f>+'Ziehlbeziehungs-Matrix'!AB15</f>
        <v>6</v>
      </c>
      <c r="D24" s="55">
        <f>+'Ziehlbeziehungs-Matrix'!AC15</f>
        <v>7</v>
      </c>
      <c r="E24" s="55">
        <f>+'Ziehlbeziehungs-Matrix'!AD15</f>
        <v>0</v>
      </c>
      <c r="F24" s="55">
        <f>+'Ziehlbeziehungs-Matrix'!AE15</f>
        <v>6</v>
      </c>
    </row>
    <row r="25" spans="1:6" x14ac:dyDescent="0.2">
      <c r="A25" s="6" t="str">
        <f>+'Ziehlbeziehungs-Matrix'!A22</f>
        <v>Item 19</v>
      </c>
      <c r="B25" s="57">
        <f>+'Ziehlbeziehungs-Matrix'!AA22</f>
        <v>5</v>
      </c>
      <c r="C25" s="55">
        <f>+'Ziehlbeziehungs-Matrix'!AB22</f>
        <v>6</v>
      </c>
      <c r="D25" s="55">
        <f>+'Ziehlbeziehungs-Matrix'!AC22</f>
        <v>7</v>
      </c>
      <c r="E25" s="55">
        <f>+'Ziehlbeziehungs-Matrix'!AD22</f>
        <v>0</v>
      </c>
      <c r="F25" s="55">
        <f>+'Ziehlbeziehungs-Matrix'!AE22</f>
        <v>6</v>
      </c>
    </row>
    <row r="26" spans="1:6" x14ac:dyDescent="0.2">
      <c r="A26" s="6" t="str">
        <f>+'Ziehlbeziehungs-Matrix'!A5</f>
        <v>Item 2</v>
      </c>
      <c r="B26" s="57">
        <f>+'Ziehlbeziehungs-Matrix'!AA5</f>
        <v>5</v>
      </c>
      <c r="C26" s="55">
        <f>+'Ziehlbeziehungs-Matrix'!AB5</f>
        <v>3</v>
      </c>
      <c r="D26" s="55">
        <f>+'Ziehlbeziehungs-Matrix'!AC5</f>
        <v>8</v>
      </c>
      <c r="E26" s="55">
        <f>+'Ziehlbeziehungs-Matrix'!AD5</f>
        <v>2</v>
      </c>
      <c r="F26" s="55">
        <f>+'Ziehlbeziehungs-Matrix'!AE5</f>
        <v>6</v>
      </c>
    </row>
    <row r="27" spans="1:6" x14ac:dyDescent="0.2">
      <c r="A27" s="6" t="str">
        <f>+'Ziehlbeziehungs-Matrix'!A11</f>
        <v>Item 8</v>
      </c>
      <c r="B27" s="57">
        <f>+'Ziehlbeziehungs-Matrix'!AA11</f>
        <v>4</v>
      </c>
      <c r="C27" s="55">
        <f>+'Ziehlbeziehungs-Matrix'!AB11</f>
        <v>5</v>
      </c>
      <c r="D27" s="55">
        <f>+'Ziehlbeziehungs-Matrix'!AC11</f>
        <v>6</v>
      </c>
      <c r="E27" s="55">
        <f>+'Ziehlbeziehungs-Matrix'!AD11</f>
        <v>1</v>
      </c>
      <c r="F27" s="55">
        <f>+'Ziehlbeziehungs-Matrix'!AE11</f>
        <v>8</v>
      </c>
    </row>
    <row r="28" spans="1:6" x14ac:dyDescent="0.2">
      <c r="A28" s="6" t="str">
        <f>+'Ziehlbeziehungs-Matrix'!A12</f>
        <v>Item 9</v>
      </c>
      <c r="B28" s="57">
        <f>+'Ziehlbeziehungs-Matrix'!AA12</f>
        <v>2</v>
      </c>
      <c r="C28" s="55">
        <f>+'Ziehlbeziehungs-Matrix'!AB12</f>
        <v>5</v>
      </c>
      <c r="D28" s="55">
        <f>+'Ziehlbeziehungs-Matrix'!AC12</f>
        <v>9</v>
      </c>
      <c r="E28" s="55">
        <f>+'Ziehlbeziehungs-Matrix'!AD12</f>
        <v>0</v>
      </c>
      <c r="F28" s="55">
        <f>+'Ziehlbeziehungs-Matrix'!AE12</f>
        <v>8</v>
      </c>
    </row>
  </sheetData>
  <sortState xmlns:xlrd2="http://schemas.microsoft.com/office/spreadsheetml/2017/richdata2" ref="A4:F28">
    <sortCondition descending="1" ref="B4:B28"/>
    <sortCondition descending="1" ref="C4:C28"/>
    <sortCondition descending="1" ref="D4:D28"/>
    <sortCondition descending="1" ref="E4:E28"/>
    <sortCondition descending="1" ref="F4:F28"/>
    <sortCondition ref="A4:A28"/>
  </sortState>
  <mergeCells count="1">
    <mergeCell ref="A2:L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DA94-CC31-4B75-BBBE-C214AFB0ACF0}">
  <sheetPr>
    <tabColor theme="0" tint="-0.249977111117893"/>
  </sheetPr>
  <dimension ref="A1:L28"/>
  <sheetViews>
    <sheetView workbookViewId="0"/>
  </sheetViews>
  <sheetFormatPr baseColWidth="10" defaultRowHeight="14.25" x14ac:dyDescent="0.2"/>
  <cols>
    <col min="2" max="6" width="5.625" customWidth="1"/>
  </cols>
  <sheetData>
    <row r="1" spans="1:12" ht="15.75" x14ac:dyDescent="0.25">
      <c r="A1" s="63" t="s">
        <v>37</v>
      </c>
      <c r="B1" s="63" t="s">
        <v>40</v>
      </c>
      <c r="C1" s="53"/>
      <c r="D1" s="53"/>
      <c r="E1" s="64"/>
      <c r="F1" s="53"/>
      <c r="G1" s="53"/>
      <c r="H1" s="53"/>
      <c r="I1" s="53"/>
      <c r="J1" s="53"/>
      <c r="K1" s="53"/>
      <c r="L1" s="53"/>
    </row>
    <row r="2" spans="1:12" ht="73.5" customHeight="1" x14ac:dyDescent="0.2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9" customFormat="1" ht="97.5" customHeight="1" x14ac:dyDescent="0.25">
      <c r="A3" s="47" t="s">
        <v>36</v>
      </c>
      <c r="B3" s="61" t="str">
        <f>+'Ziehlbeziehungs-Matrix'!AB3</f>
        <v>Baut auf ...  anderen Zielen auf</v>
      </c>
      <c r="C3" s="40" t="str">
        <f>+'Ziehlbeziehungs-Matrix'!AC3</f>
        <v>Unterstützt ... andere Ziele</v>
      </c>
      <c r="D3" s="40" t="str">
        <f>+'Ziehlbeziehungs-Matrix'!AD3</f>
        <v>Zirkularbeziehungen mit … anderen Zielen</v>
      </c>
      <c r="E3" s="40" t="str">
        <f>+'Ziehlbeziehungs-Matrix'!AE3</f>
        <v>Steht in Konkurrenz zu ... anderen Zielen</v>
      </c>
      <c r="F3" s="40" t="str">
        <f>+'Ziehlbeziehungs-Matrix'!AA3</f>
        <v>kein Zusammenhang mit …  anderen Zielen</v>
      </c>
      <c r="G3" s="46"/>
      <c r="H3" s="46"/>
      <c r="I3" s="46"/>
      <c r="J3" s="46"/>
      <c r="K3" s="46"/>
      <c r="L3" s="46"/>
    </row>
    <row r="4" spans="1:12" x14ac:dyDescent="0.2">
      <c r="A4" s="48" t="str">
        <f>+'Ziehlbeziehungs-Matrix'!A25</f>
        <v>Item 22</v>
      </c>
      <c r="B4" s="62">
        <f>+'Ziehlbeziehungs-Matrix'!AB25</f>
        <v>11</v>
      </c>
      <c r="C4" s="49">
        <f>+'Ziehlbeziehungs-Matrix'!AC25</f>
        <v>2</v>
      </c>
      <c r="D4" s="49">
        <f>+'Ziehlbeziehungs-Matrix'!AD25</f>
        <v>0</v>
      </c>
      <c r="E4" s="49">
        <f>+'Ziehlbeziehungs-Matrix'!AE25</f>
        <v>3</v>
      </c>
      <c r="F4" s="49">
        <f>+'Ziehlbeziehungs-Matrix'!AA25</f>
        <v>8</v>
      </c>
    </row>
    <row r="5" spans="1:12" x14ac:dyDescent="0.2">
      <c r="A5" s="48" t="str">
        <f>+'Ziehlbeziehungs-Matrix'!A23</f>
        <v>Item 20</v>
      </c>
      <c r="B5" s="62">
        <f>+'Ziehlbeziehungs-Matrix'!AB23</f>
        <v>10</v>
      </c>
      <c r="C5" s="49">
        <f>+'Ziehlbeziehungs-Matrix'!AC23</f>
        <v>5</v>
      </c>
      <c r="D5" s="49">
        <f>+'Ziehlbeziehungs-Matrix'!AD23</f>
        <v>1</v>
      </c>
      <c r="E5" s="49">
        <f>+'Ziehlbeziehungs-Matrix'!AE23</f>
        <v>2</v>
      </c>
      <c r="F5" s="49">
        <f>+'Ziehlbeziehungs-Matrix'!AA23</f>
        <v>6</v>
      </c>
    </row>
    <row r="6" spans="1:12" x14ac:dyDescent="0.2">
      <c r="A6" s="48" t="str">
        <f>+'Ziehlbeziehungs-Matrix'!A26</f>
        <v>Item 23</v>
      </c>
      <c r="B6" s="62">
        <f>+'Ziehlbeziehungs-Matrix'!AB26</f>
        <v>10</v>
      </c>
      <c r="C6" s="49">
        <f>+'Ziehlbeziehungs-Matrix'!AC26</f>
        <v>3</v>
      </c>
      <c r="D6" s="49">
        <f>+'Ziehlbeziehungs-Matrix'!AD26</f>
        <v>0</v>
      </c>
      <c r="E6" s="49">
        <f>+'Ziehlbeziehungs-Matrix'!AE26</f>
        <v>4</v>
      </c>
      <c r="F6" s="49">
        <f>+'Ziehlbeziehungs-Matrix'!AA26</f>
        <v>7</v>
      </c>
    </row>
    <row r="7" spans="1:12" x14ac:dyDescent="0.2">
      <c r="A7" s="48" t="str">
        <f>+'Ziehlbeziehungs-Matrix'!A24</f>
        <v>Item 21</v>
      </c>
      <c r="B7" s="62">
        <f>+'Ziehlbeziehungs-Matrix'!AB24</f>
        <v>10</v>
      </c>
      <c r="C7" s="49">
        <f>+'Ziehlbeziehungs-Matrix'!AC24</f>
        <v>2</v>
      </c>
      <c r="D7" s="49">
        <f>+'Ziehlbeziehungs-Matrix'!AD24</f>
        <v>0</v>
      </c>
      <c r="E7" s="49">
        <f>+'Ziehlbeziehungs-Matrix'!AE24</f>
        <v>7</v>
      </c>
      <c r="F7" s="49">
        <f>+'Ziehlbeziehungs-Matrix'!AA24</f>
        <v>5</v>
      </c>
    </row>
    <row r="8" spans="1:12" x14ac:dyDescent="0.2">
      <c r="A8" s="48" t="str">
        <f>+'Ziehlbeziehungs-Matrix'!A6</f>
        <v>Item 3</v>
      </c>
      <c r="B8" s="62">
        <f>+'Ziehlbeziehungs-Matrix'!AB6</f>
        <v>9</v>
      </c>
      <c r="C8" s="49">
        <f>+'Ziehlbeziehungs-Matrix'!AC6</f>
        <v>5</v>
      </c>
      <c r="D8" s="49">
        <f>+'Ziehlbeziehungs-Matrix'!AD6</f>
        <v>0</v>
      </c>
      <c r="E8" s="49">
        <f>+'Ziehlbeziehungs-Matrix'!AE6</f>
        <v>3</v>
      </c>
      <c r="F8" s="49">
        <f>+'Ziehlbeziehungs-Matrix'!AA6</f>
        <v>7</v>
      </c>
    </row>
    <row r="9" spans="1:12" x14ac:dyDescent="0.2">
      <c r="A9" s="48" t="str">
        <f>+'Ziehlbeziehungs-Matrix'!A17</f>
        <v>Item 14</v>
      </c>
      <c r="B9" s="62">
        <f>+'Ziehlbeziehungs-Matrix'!AB17</f>
        <v>9</v>
      </c>
      <c r="C9" s="49">
        <f>+'Ziehlbeziehungs-Matrix'!AC17</f>
        <v>3</v>
      </c>
      <c r="D9" s="49">
        <f>+'Ziehlbeziehungs-Matrix'!AD17</f>
        <v>0</v>
      </c>
      <c r="E9" s="49">
        <f>+'Ziehlbeziehungs-Matrix'!AE17</f>
        <v>5</v>
      </c>
      <c r="F9" s="49">
        <f>+'Ziehlbeziehungs-Matrix'!AA17</f>
        <v>7</v>
      </c>
    </row>
    <row r="10" spans="1:12" x14ac:dyDescent="0.2">
      <c r="A10" s="48" t="str">
        <f>+'Ziehlbeziehungs-Matrix'!A28</f>
        <v>Item 25</v>
      </c>
      <c r="B10" s="62">
        <f>+'Ziehlbeziehungs-Matrix'!AB28</f>
        <v>9</v>
      </c>
      <c r="C10" s="49">
        <f>+'Ziehlbeziehungs-Matrix'!AC28</f>
        <v>3</v>
      </c>
      <c r="D10" s="49">
        <f>+'Ziehlbeziehungs-Matrix'!AD28</f>
        <v>0</v>
      </c>
      <c r="E10" s="49">
        <f>+'Ziehlbeziehungs-Matrix'!AE28</f>
        <v>3</v>
      </c>
      <c r="F10" s="49">
        <f>+'Ziehlbeziehungs-Matrix'!AA28</f>
        <v>9</v>
      </c>
    </row>
    <row r="11" spans="1:12" x14ac:dyDescent="0.2">
      <c r="A11" s="48" t="str">
        <f>+'Ziehlbeziehungs-Matrix'!A20</f>
        <v>Item 17</v>
      </c>
      <c r="B11" s="62">
        <f>+'Ziehlbeziehungs-Matrix'!AB20</f>
        <v>7</v>
      </c>
      <c r="C11" s="49">
        <f>+'Ziehlbeziehungs-Matrix'!AC20</f>
        <v>5</v>
      </c>
      <c r="D11" s="49">
        <f>+'Ziehlbeziehungs-Matrix'!AD20</f>
        <v>3</v>
      </c>
      <c r="E11" s="49">
        <f>+'Ziehlbeziehungs-Matrix'!AE20</f>
        <v>4</v>
      </c>
      <c r="F11" s="49">
        <f>+'Ziehlbeziehungs-Matrix'!AA20</f>
        <v>5</v>
      </c>
    </row>
    <row r="12" spans="1:12" x14ac:dyDescent="0.2">
      <c r="A12" s="48" t="str">
        <f>+'Ziehlbeziehungs-Matrix'!A21</f>
        <v>Item 18</v>
      </c>
      <c r="B12" s="62">
        <f>+'Ziehlbeziehungs-Matrix'!AB21</f>
        <v>7</v>
      </c>
      <c r="C12" s="49">
        <f>+'Ziehlbeziehungs-Matrix'!AC21</f>
        <v>4</v>
      </c>
      <c r="D12" s="49">
        <f>+'Ziehlbeziehungs-Matrix'!AD21</f>
        <v>1</v>
      </c>
      <c r="E12" s="49">
        <f>+'Ziehlbeziehungs-Matrix'!AE21</f>
        <v>4</v>
      </c>
      <c r="F12" s="49">
        <f>+'Ziehlbeziehungs-Matrix'!AA21</f>
        <v>8</v>
      </c>
    </row>
    <row r="13" spans="1:12" x14ac:dyDescent="0.2">
      <c r="A13" s="48" t="str">
        <f>+'Ziehlbeziehungs-Matrix'!A15</f>
        <v>Item 12</v>
      </c>
      <c r="B13" s="62">
        <f>+'Ziehlbeziehungs-Matrix'!AB15</f>
        <v>6</v>
      </c>
      <c r="C13" s="49">
        <f>+'Ziehlbeziehungs-Matrix'!AC15</f>
        <v>7</v>
      </c>
      <c r="D13" s="49">
        <f>+'Ziehlbeziehungs-Matrix'!AD15</f>
        <v>0</v>
      </c>
      <c r="E13" s="49">
        <f>+'Ziehlbeziehungs-Matrix'!AE15</f>
        <v>6</v>
      </c>
      <c r="F13" s="49">
        <f>+'Ziehlbeziehungs-Matrix'!AA15</f>
        <v>5</v>
      </c>
    </row>
    <row r="14" spans="1:12" x14ac:dyDescent="0.2">
      <c r="A14" s="48" t="str">
        <f>+'Ziehlbeziehungs-Matrix'!A22</f>
        <v>Item 19</v>
      </c>
      <c r="B14" s="62">
        <f>+'Ziehlbeziehungs-Matrix'!AB22</f>
        <v>6</v>
      </c>
      <c r="C14" s="49">
        <f>+'Ziehlbeziehungs-Matrix'!AC22</f>
        <v>7</v>
      </c>
      <c r="D14" s="49">
        <f>+'Ziehlbeziehungs-Matrix'!AD22</f>
        <v>0</v>
      </c>
      <c r="E14" s="49">
        <f>+'Ziehlbeziehungs-Matrix'!AE22</f>
        <v>6</v>
      </c>
      <c r="F14" s="49">
        <f>+'Ziehlbeziehungs-Matrix'!AA22</f>
        <v>5</v>
      </c>
    </row>
    <row r="15" spans="1:12" x14ac:dyDescent="0.2">
      <c r="A15" s="48" t="str">
        <f>+'Ziehlbeziehungs-Matrix'!A12</f>
        <v>Item 9</v>
      </c>
      <c r="B15" s="62">
        <f>+'Ziehlbeziehungs-Matrix'!AB12</f>
        <v>5</v>
      </c>
      <c r="C15" s="49">
        <f>+'Ziehlbeziehungs-Matrix'!AC12</f>
        <v>9</v>
      </c>
      <c r="D15" s="49">
        <f>+'Ziehlbeziehungs-Matrix'!AD12</f>
        <v>0</v>
      </c>
      <c r="E15" s="49">
        <f>+'Ziehlbeziehungs-Matrix'!AE12</f>
        <v>8</v>
      </c>
      <c r="F15" s="49">
        <f>+'Ziehlbeziehungs-Matrix'!AA12</f>
        <v>2</v>
      </c>
    </row>
    <row r="16" spans="1:12" x14ac:dyDescent="0.2">
      <c r="A16" s="48" t="str">
        <f>+'Ziehlbeziehungs-Matrix'!A11</f>
        <v>Item 8</v>
      </c>
      <c r="B16" s="62">
        <f>+'Ziehlbeziehungs-Matrix'!AB11</f>
        <v>5</v>
      </c>
      <c r="C16" s="49">
        <f>+'Ziehlbeziehungs-Matrix'!AC11</f>
        <v>6</v>
      </c>
      <c r="D16" s="49">
        <f>+'Ziehlbeziehungs-Matrix'!AD11</f>
        <v>1</v>
      </c>
      <c r="E16" s="49">
        <f>+'Ziehlbeziehungs-Matrix'!AE11</f>
        <v>8</v>
      </c>
      <c r="F16" s="49">
        <f>+'Ziehlbeziehungs-Matrix'!AA11</f>
        <v>4</v>
      </c>
    </row>
    <row r="17" spans="1:6" x14ac:dyDescent="0.2">
      <c r="A17" s="48" t="str">
        <f>+'Ziehlbeziehungs-Matrix'!A19</f>
        <v>Item 16</v>
      </c>
      <c r="B17" s="62">
        <f>+'Ziehlbeziehungs-Matrix'!AB19</f>
        <v>5</v>
      </c>
      <c r="C17" s="49">
        <f>+'Ziehlbeziehungs-Matrix'!AC19</f>
        <v>6</v>
      </c>
      <c r="D17" s="49">
        <f>+'Ziehlbeziehungs-Matrix'!AD19</f>
        <v>0</v>
      </c>
      <c r="E17" s="49">
        <f>+'Ziehlbeziehungs-Matrix'!AE19</f>
        <v>4</v>
      </c>
      <c r="F17" s="49">
        <f>+'Ziehlbeziehungs-Matrix'!AA19</f>
        <v>9</v>
      </c>
    </row>
    <row r="18" spans="1:6" x14ac:dyDescent="0.2">
      <c r="A18" s="48" t="str">
        <f>+'Ziehlbeziehungs-Matrix'!A27</f>
        <v>Item 24</v>
      </c>
      <c r="B18" s="62">
        <f>+'Ziehlbeziehungs-Matrix'!AB27</f>
        <v>5</v>
      </c>
      <c r="C18" s="49">
        <f>+'Ziehlbeziehungs-Matrix'!AC27</f>
        <v>5</v>
      </c>
      <c r="D18" s="49">
        <f>+'Ziehlbeziehungs-Matrix'!AD27</f>
        <v>0</v>
      </c>
      <c r="E18" s="49">
        <f>+'Ziehlbeziehungs-Matrix'!AE27</f>
        <v>7</v>
      </c>
      <c r="F18" s="49">
        <f>+'Ziehlbeziehungs-Matrix'!AA27</f>
        <v>7</v>
      </c>
    </row>
    <row r="19" spans="1:6" x14ac:dyDescent="0.2">
      <c r="A19" s="48" t="str">
        <f>+'Ziehlbeziehungs-Matrix'!A7</f>
        <v>Item 4</v>
      </c>
      <c r="B19" s="62">
        <f>+'Ziehlbeziehungs-Matrix'!AB7</f>
        <v>5</v>
      </c>
      <c r="C19" s="49">
        <f>+'Ziehlbeziehungs-Matrix'!AC7</f>
        <v>5</v>
      </c>
      <c r="D19" s="49">
        <f>+'Ziehlbeziehungs-Matrix'!AD7</f>
        <v>0</v>
      </c>
      <c r="E19" s="49">
        <f>+'Ziehlbeziehungs-Matrix'!AE7</f>
        <v>7</v>
      </c>
      <c r="F19" s="49">
        <f>+'Ziehlbeziehungs-Matrix'!AA7</f>
        <v>7</v>
      </c>
    </row>
    <row r="20" spans="1:6" x14ac:dyDescent="0.2">
      <c r="A20" s="48" t="str">
        <f>+'Ziehlbeziehungs-Matrix'!A16</f>
        <v>Item 13</v>
      </c>
      <c r="B20" s="62">
        <f>+'Ziehlbeziehungs-Matrix'!AB16</f>
        <v>4</v>
      </c>
      <c r="C20" s="49">
        <f>+'Ziehlbeziehungs-Matrix'!AC16</f>
        <v>6</v>
      </c>
      <c r="D20" s="49">
        <f>+'Ziehlbeziehungs-Matrix'!AD16</f>
        <v>0</v>
      </c>
      <c r="E20" s="49">
        <f>+'Ziehlbeziehungs-Matrix'!AE16</f>
        <v>5</v>
      </c>
      <c r="F20" s="49">
        <f>+'Ziehlbeziehungs-Matrix'!AA16</f>
        <v>9</v>
      </c>
    </row>
    <row r="21" spans="1:6" x14ac:dyDescent="0.2">
      <c r="A21" s="48" t="str">
        <f>+'Ziehlbeziehungs-Matrix'!A14</f>
        <v>Item 11</v>
      </c>
      <c r="B21" s="62">
        <f>+'Ziehlbeziehungs-Matrix'!AB14</f>
        <v>4</v>
      </c>
      <c r="C21" s="49">
        <f>+'Ziehlbeziehungs-Matrix'!AC14</f>
        <v>4</v>
      </c>
      <c r="D21" s="49">
        <f>+'Ziehlbeziehungs-Matrix'!AD14</f>
        <v>1</v>
      </c>
      <c r="E21" s="49">
        <f>+'Ziehlbeziehungs-Matrix'!AE14</f>
        <v>6</v>
      </c>
      <c r="F21" s="49">
        <f>+'Ziehlbeziehungs-Matrix'!AA14</f>
        <v>9</v>
      </c>
    </row>
    <row r="22" spans="1:6" x14ac:dyDescent="0.2">
      <c r="A22" s="48" t="str">
        <f>+'Ziehlbeziehungs-Matrix'!A5</f>
        <v>Item 2</v>
      </c>
      <c r="B22" s="62">
        <f>+'Ziehlbeziehungs-Matrix'!AB5</f>
        <v>3</v>
      </c>
      <c r="C22" s="49">
        <f>+'Ziehlbeziehungs-Matrix'!AC5</f>
        <v>8</v>
      </c>
      <c r="D22" s="49">
        <f>+'Ziehlbeziehungs-Matrix'!AD5</f>
        <v>2</v>
      </c>
      <c r="E22" s="49">
        <f>+'Ziehlbeziehungs-Matrix'!AE5</f>
        <v>6</v>
      </c>
      <c r="F22" s="49">
        <f>+'Ziehlbeziehungs-Matrix'!AA5</f>
        <v>5</v>
      </c>
    </row>
    <row r="23" spans="1:6" x14ac:dyDescent="0.2">
      <c r="A23" s="48" t="str">
        <f>+'Ziehlbeziehungs-Matrix'!A4</f>
        <v>Item 1</v>
      </c>
      <c r="B23" s="62">
        <f>+'Ziehlbeziehungs-Matrix'!AB4</f>
        <v>3</v>
      </c>
      <c r="C23" s="49">
        <f>+'Ziehlbeziehungs-Matrix'!AC4</f>
        <v>8</v>
      </c>
      <c r="D23" s="49">
        <f>+'Ziehlbeziehungs-Matrix'!AD4</f>
        <v>1</v>
      </c>
      <c r="E23" s="49">
        <f>+'Ziehlbeziehungs-Matrix'!AE4</f>
        <v>3</v>
      </c>
      <c r="F23" s="49">
        <f>+'Ziehlbeziehungs-Matrix'!AA4</f>
        <v>9</v>
      </c>
    </row>
    <row r="24" spans="1:6" x14ac:dyDescent="0.2">
      <c r="A24" s="48" t="str">
        <f>+'Ziehlbeziehungs-Matrix'!A18</f>
        <v>Item 15</v>
      </c>
      <c r="B24" s="62">
        <f>+'Ziehlbeziehungs-Matrix'!AB18</f>
        <v>3</v>
      </c>
      <c r="C24" s="49">
        <f>+'Ziehlbeziehungs-Matrix'!AC18</f>
        <v>8</v>
      </c>
      <c r="D24" s="49">
        <f>+'Ziehlbeziehungs-Matrix'!AD18</f>
        <v>0</v>
      </c>
      <c r="E24" s="49">
        <f>+'Ziehlbeziehungs-Matrix'!AE18</f>
        <v>2</v>
      </c>
      <c r="F24" s="49">
        <f>+'Ziehlbeziehungs-Matrix'!AA18</f>
        <v>11</v>
      </c>
    </row>
    <row r="25" spans="1:6" x14ac:dyDescent="0.2">
      <c r="A25" s="48" t="str">
        <f>+'Ziehlbeziehungs-Matrix'!A9</f>
        <v>Item 6</v>
      </c>
      <c r="B25" s="62">
        <f>+'Ziehlbeziehungs-Matrix'!AB9</f>
        <v>2</v>
      </c>
      <c r="C25" s="49">
        <f>+'Ziehlbeziehungs-Matrix'!AC9</f>
        <v>8</v>
      </c>
      <c r="D25" s="49">
        <f>+'Ziehlbeziehungs-Matrix'!AD9</f>
        <v>0</v>
      </c>
      <c r="E25" s="49">
        <f>+'Ziehlbeziehungs-Matrix'!AE9</f>
        <v>3</v>
      </c>
      <c r="F25" s="49">
        <f>+'Ziehlbeziehungs-Matrix'!AA9</f>
        <v>11</v>
      </c>
    </row>
    <row r="26" spans="1:6" x14ac:dyDescent="0.2">
      <c r="A26" s="48" t="str">
        <f>+'Ziehlbeziehungs-Matrix'!A8</f>
        <v>Item 5</v>
      </c>
      <c r="B26" s="62">
        <f>+'Ziehlbeziehungs-Matrix'!AB8</f>
        <v>2</v>
      </c>
      <c r="C26" s="49">
        <f>+'Ziehlbeziehungs-Matrix'!AC8</f>
        <v>7</v>
      </c>
      <c r="D26" s="49">
        <f>+'Ziehlbeziehungs-Matrix'!AD8</f>
        <v>0</v>
      </c>
      <c r="E26" s="49">
        <f>+'Ziehlbeziehungs-Matrix'!AE8</f>
        <v>8</v>
      </c>
      <c r="F26" s="49">
        <f>+'Ziehlbeziehungs-Matrix'!AA8</f>
        <v>7</v>
      </c>
    </row>
    <row r="27" spans="1:6" x14ac:dyDescent="0.2">
      <c r="A27" s="48" t="str">
        <f>+'Ziehlbeziehungs-Matrix'!A10</f>
        <v>Item 7</v>
      </c>
      <c r="B27" s="62">
        <f>+'Ziehlbeziehungs-Matrix'!AB10</f>
        <v>1</v>
      </c>
      <c r="C27" s="49">
        <f>+'Ziehlbeziehungs-Matrix'!AC10</f>
        <v>9</v>
      </c>
      <c r="D27" s="49">
        <f>+'Ziehlbeziehungs-Matrix'!AD10</f>
        <v>0</v>
      </c>
      <c r="E27" s="49">
        <f>+'Ziehlbeziehungs-Matrix'!AE10</f>
        <v>8</v>
      </c>
      <c r="F27" s="49">
        <f>+'Ziehlbeziehungs-Matrix'!AA10</f>
        <v>6</v>
      </c>
    </row>
    <row r="28" spans="1:6" x14ac:dyDescent="0.2">
      <c r="A28" s="48" t="str">
        <f>+'Ziehlbeziehungs-Matrix'!A13</f>
        <v>Item 10</v>
      </c>
      <c r="B28" s="62">
        <f>+'Ziehlbeziehungs-Matrix'!AB13</f>
        <v>1</v>
      </c>
      <c r="C28" s="49">
        <f>+'Ziehlbeziehungs-Matrix'!AC13</f>
        <v>7</v>
      </c>
      <c r="D28" s="49">
        <f>+'Ziehlbeziehungs-Matrix'!AD13</f>
        <v>0</v>
      </c>
      <c r="E28" s="49">
        <f>+'Ziehlbeziehungs-Matrix'!AE13</f>
        <v>4</v>
      </c>
      <c r="F28" s="49">
        <f>+'Ziehlbeziehungs-Matrix'!AA13</f>
        <v>12</v>
      </c>
    </row>
  </sheetData>
  <sortState xmlns:xlrd2="http://schemas.microsoft.com/office/spreadsheetml/2017/richdata2" ref="A4:F28">
    <sortCondition descending="1" ref="B4:B28"/>
    <sortCondition descending="1" ref="C4:C28"/>
    <sortCondition descending="1" ref="D4:D28"/>
    <sortCondition descending="1" ref="E4:E28"/>
    <sortCondition descending="1" ref="F4:F28"/>
    <sortCondition ref="A4:A28"/>
  </sortState>
  <mergeCells count="1">
    <mergeCell ref="A2:L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DE47-3CBF-41F5-8EA3-F0A2609DCFBE}">
  <sheetPr>
    <tabColor theme="0" tint="-0.249977111117893"/>
  </sheetPr>
  <dimension ref="A1:L28"/>
  <sheetViews>
    <sheetView workbookViewId="0"/>
  </sheetViews>
  <sheetFormatPr baseColWidth="10" defaultRowHeight="14.25" x14ac:dyDescent="0.2"/>
  <cols>
    <col min="2" max="6" width="5.625" customWidth="1"/>
  </cols>
  <sheetData>
    <row r="1" spans="1:12" ht="15.75" x14ac:dyDescent="0.25">
      <c r="A1" s="44" t="s">
        <v>37</v>
      </c>
      <c r="B1" s="44" t="s">
        <v>38</v>
      </c>
      <c r="C1" s="22"/>
      <c r="D1" s="22"/>
      <c r="E1" s="45"/>
      <c r="F1" s="22"/>
      <c r="G1" s="22"/>
      <c r="H1" s="22"/>
      <c r="I1" s="22"/>
      <c r="J1" s="22"/>
      <c r="K1" s="22"/>
      <c r="L1" s="22"/>
    </row>
    <row r="2" spans="1:12" s="90" customFormat="1" ht="87" customHeight="1" x14ac:dyDescent="0.2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39" customFormat="1" ht="97.5" customHeight="1" x14ac:dyDescent="0.25">
      <c r="A3" s="47" t="s">
        <v>36</v>
      </c>
      <c r="B3" s="50" t="str">
        <f>+'Ziehlbeziehungs-Matrix'!AC3</f>
        <v>Unterstützt ... andere Ziele</v>
      </c>
      <c r="C3" s="40" t="str">
        <f>+'Ziehlbeziehungs-Matrix'!AB3</f>
        <v>Baut auf ...  anderen Zielen auf</v>
      </c>
      <c r="D3" s="40" t="str">
        <f>+'Ziehlbeziehungs-Matrix'!AD3</f>
        <v>Zirkularbeziehungen mit … anderen Zielen</v>
      </c>
      <c r="E3" s="40" t="str">
        <f>+'Ziehlbeziehungs-Matrix'!AE3</f>
        <v>Steht in Konkurrenz zu ... anderen Zielen</v>
      </c>
      <c r="F3" s="40" t="str">
        <f>+'Ziehlbeziehungs-Matrix'!AA3</f>
        <v>kein Zusammenhang mit …  anderen Zielen</v>
      </c>
      <c r="G3" s="46"/>
      <c r="H3" s="46"/>
      <c r="I3" s="46"/>
      <c r="J3" s="46"/>
      <c r="K3" s="46"/>
      <c r="L3" s="46"/>
    </row>
    <row r="4" spans="1:12" x14ac:dyDescent="0.2">
      <c r="A4" s="48" t="str">
        <f>+'Ziehlbeziehungs-Matrix'!A12</f>
        <v>Item 9</v>
      </c>
      <c r="B4" s="51">
        <f>+'Ziehlbeziehungs-Matrix'!AC12</f>
        <v>9</v>
      </c>
      <c r="C4" s="49">
        <f>+'Ziehlbeziehungs-Matrix'!AB12</f>
        <v>5</v>
      </c>
      <c r="D4" s="49">
        <f>+'Ziehlbeziehungs-Matrix'!AD12</f>
        <v>0</v>
      </c>
      <c r="E4" s="49">
        <f>+'Ziehlbeziehungs-Matrix'!AE12</f>
        <v>8</v>
      </c>
      <c r="F4" s="49">
        <f>+'Ziehlbeziehungs-Matrix'!AA12</f>
        <v>2</v>
      </c>
    </row>
    <row r="5" spans="1:12" x14ac:dyDescent="0.2">
      <c r="A5" s="48" t="str">
        <f>+'Ziehlbeziehungs-Matrix'!A10</f>
        <v>Item 7</v>
      </c>
      <c r="B5" s="51">
        <f>+'Ziehlbeziehungs-Matrix'!AC10</f>
        <v>9</v>
      </c>
      <c r="C5" s="49">
        <f>+'Ziehlbeziehungs-Matrix'!AB10</f>
        <v>1</v>
      </c>
      <c r="D5" s="49">
        <f>+'Ziehlbeziehungs-Matrix'!AD10</f>
        <v>0</v>
      </c>
      <c r="E5" s="49">
        <f>+'Ziehlbeziehungs-Matrix'!AE10</f>
        <v>8</v>
      </c>
      <c r="F5" s="49">
        <f>+'Ziehlbeziehungs-Matrix'!AA10</f>
        <v>6</v>
      </c>
    </row>
    <row r="6" spans="1:12" x14ac:dyDescent="0.2">
      <c r="A6" s="48" t="str">
        <f>+'Ziehlbeziehungs-Matrix'!A5</f>
        <v>Item 2</v>
      </c>
      <c r="B6" s="51">
        <f>+'Ziehlbeziehungs-Matrix'!AC5</f>
        <v>8</v>
      </c>
      <c r="C6" s="49">
        <f>+'Ziehlbeziehungs-Matrix'!AB5</f>
        <v>3</v>
      </c>
      <c r="D6" s="49">
        <f>+'Ziehlbeziehungs-Matrix'!AD5</f>
        <v>2</v>
      </c>
      <c r="E6" s="49">
        <f>+'Ziehlbeziehungs-Matrix'!AE5</f>
        <v>6</v>
      </c>
      <c r="F6" s="49">
        <f>+'Ziehlbeziehungs-Matrix'!AA5</f>
        <v>5</v>
      </c>
    </row>
    <row r="7" spans="1:12" x14ac:dyDescent="0.2">
      <c r="A7" s="48" t="str">
        <f>+'Ziehlbeziehungs-Matrix'!A4</f>
        <v>Item 1</v>
      </c>
      <c r="B7" s="51">
        <f>+'Ziehlbeziehungs-Matrix'!AC4</f>
        <v>8</v>
      </c>
      <c r="C7" s="49">
        <f>+'Ziehlbeziehungs-Matrix'!AB4</f>
        <v>3</v>
      </c>
      <c r="D7" s="49">
        <f>+'Ziehlbeziehungs-Matrix'!AD4</f>
        <v>1</v>
      </c>
      <c r="E7" s="49">
        <f>+'Ziehlbeziehungs-Matrix'!AE4</f>
        <v>3</v>
      </c>
      <c r="F7" s="49">
        <f>+'Ziehlbeziehungs-Matrix'!AA4</f>
        <v>9</v>
      </c>
    </row>
    <row r="8" spans="1:12" x14ac:dyDescent="0.2">
      <c r="A8" s="48" t="str">
        <f>+'Ziehlbeziehungs-Matrix'!A18</f>
        <v>Item 15</v>
      </c>
      <c r="B8" s="51">
        <f>+'Ziehlbeziehungs-Matrix'!AC18</f>
        <v>8</v>
      </c>
      <c r="C8" s="49">
        <f>+'Ziehlbeziehungs-Matrix'!AB18</f>
        <v>3</v>
      </c>
      <c r="D8" s="49">
        <f>+'Ziehlbeziehungs-Matrix'!AD18</f>
        <v>0</v>
      </c>
      <c r="E8" s="49">
        <f>+'Ziehlbeziehungs-Matrix'!AE18</f>
        <v>2</v>
      </c>
      <c r="F8" s="49">
        <f>+'Ziehlbeziehungs-Matrix'!AA18</f>
        <v>11</v>
      </c>
    </row>
    <row r="9" spans="1:12" x14ac:dyDescent="0.2">
      <c r="A9" s="48" t="str">
        <f>+'Ziehlbeziehungs-Matrix'!A9</f>
        <v>Item 6</v>
      </c>
      <c r="B9" s="51">
        <f>+'Ziehlbeziehungs-Matrix'!AC9</f>
        <v>8</v>
      </c>
      <c r="C9" s="49">
        <f>+'Ziehlbeziehungs-Matrix'!AB9</f>
        <v>2</v>
      </c>
      <c r="D9" s="49">
        <f>+'Ziehlbeziehungs-Matrix'!AD9</f>
        <v>0</v>
      </c>
      <c r="E9" s="49">
        <f>+'Ziehlbeziehungs-Matrix'!AE9</f>
        <v>3</v>
      </c>
      <c r="F9" s="49">
        <f>+'Ziehlbeziehungs-Matrix'!AA9</f>
        <v>11</v>
      </c>
    </row>
    <row r="10" spans="1:12" x14ac:dyDescent="0.2">
      <c r="A10" s="48" t="str">
        <f>+'Ziehlbeziehungs-Matrix'!A15</f>
        <v>Item 12</v>
      </c>
      <c r="B10" s="51">
        <f>+'Ziehlbeziehungs-Matrix'!AC15</f>
        <v>7</v>
      </c>
      <c r="C10" s="49">
        <f>+'Ziehlbeziehungs-Matrix'!AB15</f>
        <v>6</v>
      </c>
      <c r="D10" s="49">
        <f>+'Ziehlbeziehungs-Matrix'!AD15</f>
        <v>0</v>
      </c>
      <c r="E10" s="49">
        <f>+'Ziehlbeziehungs-Matrix'!AE15</f>
        <v>6</v>
      </c>
      <c r="F10" s="49">
        <f>+'Ziehlbeziehungs-Matrix'!AA15</f>
        <v>5</v>
      </c>
    </row>
    <row r="11" spans="1:12" x14ac:dyDescent="0.2">
      <c r="A11" s="48" t="str">
        <f>+'Ziehlbeziehungs-Matrix'!A22</f>
        <v>Item 19</v>
      </c>
      <c r="B11" s="51">
        <f>+'Ziehlbeziehungs-Matrix'!AC22</f>
        <v>7</v>
      </c>
      <c r="C11" s="49">
        <f>+'Ziehlbeziehungs-Matrix'!AB22</f>
        <v>6</v>
      </c>
      <c r="D11" s="49">
        <f>+'Ziehlbeziehungs-Matrix'!AD22</f>
        <v>0</v>
      </c>
      <c r="E11" s="49">
        <f>+'Ziehlbeziehungs-Matrix'!AE22</f>
        <v>6</v>
      </c>
      <c r="F11" s="49">
        <f>+'Ziehlbeziehungs-Matrix'!AA22</f>
        <v>5</v>
      </c>
    </row>
    <row r="12" spans="1:12" x14ac:dyDescent="0.2">
      <c r="A12" s="48" t="str">
        <f>+'Ziehlbeziehungs-Matrix'!A8</f>
        <v>Item 5</v>
      </c>
      <c r="B12" s="51">
        <f>+'Ziehlbeziehungs-Matrix'!AC8</f>
        <v>7</v>
      </c>
      <c r="C12" s="49">
        <f>+'Ziehlbeziehungs-Matrix'!AB8</f>
        <v>2</v>
      </c>
      <c r="D12" s="49">
        <f>+'Ziehlbeziehungs-Matrix'!AD8</f>
        <v>0</v>
      </c>
      <c r="E12" s="49">
        <f>+'Ziehlbeziehungs-Matrix'!AE8</f>
        <v>8</v>
      </c>
      <c r="F12" s="49">
        <f>+'Ziehlbeziehungs-Matrix'!AA8</f>
        <v>7</v>
      </c>
    </row>
    <row r="13" spans="1:12" x14ac:dyDescent="0.2">
      <c r="A13" s="48" t="str">
        <f>+'Ziehlbeziehungs-Matrix'!A13</f>
        <v>Item 10</v>
      </c>
      <c r="B13" s="51">
        <f>+'Ziehlbeziehungs-Matrix'!AC13</f>
        <v>7</v>
      </c>
      <c r="C13" s="49">
        <f>+'Ziehlbeziehungs-Matrix'!AB13</f>
        <v>1</v>
      </c>
      <c r="D13" s="49">
        <f>+'Ziehlbeziehungs-Matrix'!AD13</f>
        <v>0</v>
      </c>
      <c r="E13" s="49">
        <f>+'Ziehlbeziehungs-Matrix'!AE13</f>
        <v>4</v>
      </c>
      <c r="F13" s="49">
        <f>+'Ziehlbeziehungs-Matrix'!AA13</f>
        <v>12</v>
      </c>
    </row>
    <row r="14" spans="1:12" x14ac:dyDescent="0.2">
      <c r="A14" s="48" t="str">
        <f>+'Ziehlbeziehungs-Matrix'!A11</f>
        <v>Item 8</v>
      </c>
      <c r="B14" s="51">
        <f>+'Ziehlbeziehungs-Matrix'!AC11</f>
        <v>6</v>
      </c>
      <c r="C14" s="49">
        <f>+'Ziehlbeziehungs-Matrix'!AB11</f>
        <v>5</v>
      </c>
      <c r="D14" s="49">
        <f>+'Ziehlbeziehungs-Matrix'!AD11</f>
        <v>1</v>
      </c>
      <c r="E14" s="49">
        <f>+'Ziehlbeziehungs-Matrix'!AE11</f>
        <v>8</v>
      </c>
      <c r="F14" s="49">
        <f>+'Ziehlbeziehungs-Matrix'!AA11</f>
        <v>4</v>
      </c>
    </row>
    <row r="15" spans="1:12" x14ac:dyDescent="0.2">
      <c r="A15" s="48" t="str">
        <f>+'Ziehlbeziehungs-Matrix'!A19</f>
        <v>Item 16</v>
      </c>
      <c r="B15" s="51">
        <f>+'Ziehlbeziehungs-Matrix'!AC19</f>
        <v>6</v>
      </c>
      <c r="C15" s="49">
        <f>+'Ziehlbeziehungs-Matrix'!AB19</f>
        <v>5</v>
      </c>
      <c r="D15" s="49">
        <f>+'Ziehlbeziehungs-Matrix'!AD19</f>
        <v>0</v>
      </c>
      <c r="E15" s="49">
        <f>+'Ziehlbeziehungs-Matrix'!AE19</f>
        <v>4</v>
      </c>
      <c r="F15" s="49">
        <f>+'Ziehlbeziehungs-Matrix'!AA19</f>
        <v>9</v>
      </c>
    </row>
    <row r="16" spans="1:12" x14ac:dyDescent="0.2">
      <c r="A16" s="48" t="str">
        <f>+'Ziehlbeziehungs-Matrix'!A16</f>
        <v>Item 13</v>
      </c>
      <c r="B16" s="51">
        <f>+'Ziehlbeziehungs-Matrix'!AC16</f>
        <v>6</v>
      </c>
      <c r="C16" s="49">
        <f>+'Ziehlbeziehungs-Matrix'!AB16</f>
        <v>4</v>
      </c>
      <c r="D16" s="49">
        <f>+'Ziehlbeziehungs-Matrix'!AD16</f>
        <v>0</v>
      </c>
      <c r="E16" s="49">
        <f>+'Ziehlbeziehungs-Matrix'!AE16</f>
        <v>5</v>
      </c>
      <c r="F16" s="49">
        <f>+'Ziehlbeziehungs-Matrix'!AA16</f>
        <v>9</v>
      </c>
    </row>
    <row r="17" spans="1:6" x14ac:dyDescent="0.2">
      <c r="A17" s="48" t="str">
        <f>+'Ziehlbeziehungs-Matrix'!A23</f>
        <v>Item 20</v>
      </c>
      <c r="B17" s="51">
        <f>+'Ziehlbeziehungs-Matrix'!AC23</f>
        <v>5</v>
      </c>
      <c r="C17" s="49">
        <f>+'Ziehlbeziehungs-Matrix'!AB23</f>
        <v>10</v>
      </c>
      <c r="D17" s="49">
        <f>+'Ziehlbeziehungs-Matrix'!AD23</f>
        <v>1</v>
      </c>
      <c r="E17" s="49">
        <f>+'Ziehlbeziehungs-Matrix'!AE23</f>
        <v>2</v>
      </c>
      <c r="F17" s="49">
        <f>+'Ziehlbeziehungs-Matrix'!AA23</f>
        <v>6</v>
      </c>
    </row>
    <row r="18" spans="1:6" x14ac:dyDescent="0.2">
      <c r="A18" s="48" t="str">
        <f>+'Ziehlbeziehungs-Matrix'!A6</f>
        <v>Item 3</v>
      </c>
      <c r="B18" s="51">
        <f>+'Ziehlbeziehungs-Matrix'!AC6</f>
        <v>5</v>
      </c>
      <c r="C18" s="49">
        <f>+'Ziehlbeziehungs-Matrix'!AB6</f>
        <v>9</v>
      </c>
      <c r="D18" s="49">
        <f>+'Ziehlbeziehungs-Matrix'!AD6</f>
        <v>0</v>
      </c>
      <c r="E18" s="49">
        <f>+'Ziehlbeziehungs-Matrix'!AE6</f>
        <v>3</v>
      </c>
      <c r="F18" s="49">
        <f>+'Ziehlbeziehungs-Matrix'!AA6</f>
        <v>7</v>
      </c>
    </row>
    <row r="19" spans="1:6" x14ac:dyDescent="0.2">
      <c r="A19" s="48" t="str">
        <f>+'Ziehlbeziehungs-Matrix'!A20</f>
        <v>Item 17</v>
      </c>
      <c r="B19" s="51">
        <f>+'Ziehlbeziehungs-Matrix'!AC20</f>
        <v>5</v>
      </c>
      <c r="C19" s="49">
        <f>+'Ziehlbeziehungs-Matrix'!AB20</f>
        <v>7</v>
      </c>
      <c r="D19" s="49">
        <f>+'Ziehlbeziehungs-Matrix'!AD20</f>
        <v>3</v>
      </c>
      <c r="E19" s="49">
        <f>+'Ziehlbeziehungs-Matrix'!AE20</f>
        <v>4</v>
      </c>
      <c r="F19" s="49">
        <f>+'Ziehlbeziehungs-Matrix'!AA20</f>
        <v>5</v>
      </c>
    </row>
    <row r="20" spans="1:6" x14ac:dyDescent="0.2">
      <c r="A20" s="48" t="str">
        <f>+'Ziehlbeziehungs-Matrix'!A27</f>
        <v>Item 24</v>
      </c>
      <c r="B20" s="51">
        <f>+'Ziehlbeziehungs-Matrix'!AC27</f>
        <v>5</v>
      </c>
      <c r="C20" s="49">
        <f>+'Ziehlbeziehungs-Matrix'!AB27</f>
        <v>5</v>
      </c>
      <c r="D20" s="49">
        <f>+'Ziehlbeziehungs-Matrix'!AD27</f>
        <v>0</v>
      </c>
      <c r="E20" s="49">
        <f>+'Ziehlbeziehungs-Matrix'!AE27</f>
        <v>7</v>
      </c>
      <c r="F20" s="49">
        <f>+'Ziehlbeziehungs-Matrix'!AA27</f>
        <v>7</v>
      </c>
    </row>
    <row r="21" spans="1:6" x14ac:dyDescent="0.2">
      <c r="A21" s="48" t="str">
        <f>+'Ziehlbeziehungs-Matrix'!A7</f>
        <v>Item 4</v>
      </c>
      <c r="B21" s="51">
        <f>+'Ziehlbeziehungs-Matrix'!AC7</f>
        <v>5</v>
      </c>
      <c r="C21" s="49">
        <f>+'Ziehlbeziehungs-Matrix'!AB7</f>
        <v>5</v>
      </c>
      <c r="D21" s="49">
        <f>+'Ziehlbeziehungs-Matrix'!AD7</f>
        <v>0</v>
      </c>
      <c r="E21" s="49">
        <f>+'Ziehlbeziehungs-Matrix'!AE7</f>
        <v>7</v>
      </c>
      <c r="F21" s="49">
        <f>+'Ziehlbeziehungs-Matrix'!AA7</f>
        <v>7</v>
      </c>
    </row>
    <row r="22" spans="1:6" x14ac:dyDescent="0.2">
      <c r="A22" s="48" t="str">
        <f>+'Ziehlbeziehungs-Matrix'!A21</f>
        <v>Item 18</v>
      </c>
      <c r="B22" s="51">
        <f>+'Ziehlbeziehungs-Matrix'!AC21</f>
        <v>4</v>
      </c>
      <c r="C22" s="49">
        <f>+'Ziehlbeziehungs-Matrix'!AB21</f>
        <v>7</v>
      </c>
      <c r="D22" s="49">
        <f>+'Ziehlbeziehungs-Matrix'!AD21</f>
        <v>1</v>
      </c>
      <c r="E22" s="49">
        <f>+'Ziehlbeziehungs-Matrix'!AE21</f>
        <v>4</v>
      </c>
      <c r="F22" s="49">
        <f>+'Ziehlbeziehungs-Matrix'!AA21</f>
        <v>8</v>
      </c>
    </row>
    <row r="23" spans="1:6" x14ac:dyDescent="0.2">
      <c r="A23" s="48" t="str">
        <f>+'Ziehlbeziehungs-Matrix'!A14</f>
        <v>Item 11</v>
      </c>
      <c r="B23" s="51">
        <f>+'Ziehlbeziehungs-Matrix'!AC14</f>
        <v>4</v>
      </c>
      <c r="C23" s="49">
        <f>+'Ziehlbeziehungs-Matrix'!AB14</f>
        <v>4</v>
      </c>
      <c r="D23" s="49">
        <f>+'Ziehlbeziehungs-Matrix'!AD14</f>
        <v>1</v>
      </c>
      <c r="E23" s="49">
        <f>+'Ziehlbeziehungs-Matrix'!AE14</f>
        <v>6</v>
      </c>
      <c r="F23" s="49">
        <f>+'Ziehlbeziehungs-Matrix'!AA14</f>
        <v>9</v>
      </c>
    </row>
    <row r="24" spans="1:6" x14ac:dyDescent="0.2">
      <c r="A24" s="48" t="str">
        <f>+'Ziehlbeziehungs-Matrix'!A26</f>
        <v>Item 23</v>
      </c>
      <c r="B24" s="51">
        <f>+'Ziehlbeziehungs-Matrix'!AC26</f>
        <v>3</v>
      </c>
      <c r="C24" s="49">
        <f>+'Ziehlbeziehungs-Matrix'!AB26</f>
        <v>10</v>
      </c>
      <c r="D24" s="49">
        <f>+'Ziehlbeziehungs-Matrix'!AD26</f>
        <v>0</v>
      </c>
      <c r="E24" s="49">
        <f>+'Ziehlbeziehungs-Matrix'!AE26</f>
        <v>4</v>
      </c>
      <c r="F24" s="49">
        <f>+'Ziehlbeziehungs-Matrix'!AA26</f>
        <v>7</v>
      </c>
    </row>
    <row r="25" spans="1:6" x14ac:dyDescent="0.2">
      <c r="A25" s="48" t="str">
        <f>+'Ziehlbeziehungs-Matrix'!A17</f>
        <v>Item 14</v>
      </c>
      <c r="B25" s="51">
        <f>+'Ziehlbeziehungs-Matrix'!AC17</f>
        <v>3</v>
      </c>
      <c r="C25" s="49">
        <f>+'Ziehlbeziehungs-Matrix'!AB17</f>
        <v>9</v>
      </c>
      <c r="D25" s="49">
        <f>+'Ziehlbeziehungs-Matrix'!AD17</f>
        <v>0</v>
      </c>
      <c r="E25" s="49">
        <f>+'Ziehlbeziehungs-Matrix'!AE17</f>
        <v>5</v>
      </c>
      <c r="F25" s="49">
        <f>+'Ziehlbeziehungs-Matrix'!AA17</f>
        <v>7</v>
      </c>
    </row>
    <row r="26" spans="1:6" x14ac:dyDescent="0.2">
      <c r="A26" s="48" t="str">
        <f>+'Ziehlbeziehungs-Matrix'!A28</f>
        <v>Item 25</v>
      </c>
      <c r="B26" s="51">
        <f>+'Ziehlbeziehungs-Matrix'!AC28</f>
        <v>3</v>
      </c>
      <c r="C26" s="49">
        <f>+'Ziehlbeziehungs-Matrix'!AB28</f>
        <v>9</v>
      </c>
      <c r="D26" s="49">
        <f>+'Ziehlbeziehungs-Matrix'!AD28</f>
        <v>0</v>
      </c>
      <c r="E26" s="49">
        <f>+'Ziehlbeziehungs-Matrix'!AE28</f>
        <v>3</v>
      </c>
      <c r="F26" s="49">
        <f>+'Ziehlbeziehungs-Matrix'!AA28</f>
        <v>9</v>
      </c>
    </row>
    <row r="27" spans="1:6" x14ac:dyDescent="0.2">
      <c r="A27" s="48" t="str">
        <f>+'Ziehlbeziehungs-Matrix'!A25</f>
        <v>Item 22</v>
      </c>
      <c r="B27" s="51">
        <f>+'Ziehlbeziehungs-Matrix'!AC25</f>
        <v>2</v>
      </c>
      <c r="C27" s="49">
        <f>+'Ziehlbeziehungs-Matrix'!AB25</f>
        <v>11</v>
      </c>
      <c r="D27" s="49">
        <f>+'Ziehlbeziehungs-Matrix'!AD25</f>
        <v>0</v>
      </c>
      <c r="E27" s="49">
        <f>+'Ziehlbeziehungs-Matrix'!AE25</f>
        <v>3</v>
      </c>
      <c r="F27" s="49">
        <f>+'Ziehlbeziehungs-Matrix'!AA25</f>
        <v>8</v>
      </c>
    </row>
    <row r="28" spans="1:6" x14ac:dyDescent="0.2">
      <c r="A28" s="48" t="str">
        <f>+'Ziehlbeziehungs-Matrix'!A24</f>
        <v>Item 21</v>
      </c>
      <c r="B28" s="51">
        <f>+'Ziehlbeziehungs-Matrix'!AC24</f>
        <v>2</v>
      </c>
      <c r="C28" s="49">
        <f>+'Ziehlbeziehungs-Matrix'!AB24</f>
        <v>10</v>
      </c>
      <c r="D28" s="49">
        <f>+'Ziehlbeziehungs-Matrix'!AD24</f>
        <v>0</v>
      </c>
      <c r="E28" s="49">
        <f>+'Ziehlbeziehungs-Matrix'!AE24</f>
        <v>7</v>
      </c>
      <c r="F28" s="49">
        <f>+'Ziehlbeziehungs-Matrix'!AA24</f>
        <v>5</v>
      </c>
    </row>
  </sheetData>
  <sortState xmlns:xlrd2="http://schemas.microsoft.com/office/spreadsheetml/2017/richdata2" ref="A4:F28">
    <sortCondition descending="1" ref="B4:B28"/>
    <sortCondition descending="1" ref="C4:C28"/>
    <sortCondition descending="1" ref="D4:D28"/>
    <sortCondition descending="1" ref="E4:E28"/>
    <sortCondition descending="1" ref="F4:F28"/>
    <sortCondition ref="A4:A28"/>
  </sortState>
  <mergeCells count="1">
    <mergeCell ref="A2:L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B2B8-F3AD-47BD-AE28-82D95823E56E}">
  <sheetPr>
    <tabColor theme="0" tint="-0.249977111117893"/>
  </sheetPr>
  <dimension ref="A1:J28"/>
  <sheetViews>
    <sheetView zoomScaleNormal="100" workbookViewId="0"/>
  </sheetViews>
  <sheetFormatPr baseColWidth="10" defaultRowHeight="14.25" x14ac:dyDescent="0.2"/>
  <cols>
    <col min="2" max="6" width="5.625" customWidth="1"/>
  </cols>
  <sheetData>
    <row r="1" spans="1:10" ht="15.75" x14ac:dyDescent="0.25">
      <c r="A1" s="84" t="s">
        <v>43</v>
      </c>
      <c r="B1" s="85"/>
      <c r="C1" s="86"/>
      <c r="D1" s="87"/>
      <c r="E1" s="86"/>
      <c r="F1" s="86"/>
      <c r="G1" s="86"/>
      <c r="H1" s="86"/>
      <c r="I1" s="86"/>
      <c r="J1" s="86"/>
    </row>
    <row r="2" spans="1:10" ht="78.75" customHeight="1" x14ac:dyDescent="0.2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39" customFormat="1" ht="122.25" customHeight="1" x14ac:dyDescent="0.25">
      <c r="A3" s="39" t="s">
        <v>36</v>
      </c>
      <c r="B3" s="88" t="str">
        <f>+'Ziehlbeziehungs-Matrix'!AD3</f>
        <v>Zirkularbeziehungen mit … anderen Zielen</v>
      </c>
      <c r="C3" s="40" t="str">
        <f>+'Ziehlbeziehungs-Matrix'!AB3</f>
        <v>Baut auf ...  anderen Zielen auf</v>
      </c>
      <c r="D3" s="40" t="str">
        <f>+'Ziehlbeziehungs-Matrix'!AC3</f>
        <v>Unterstützt ... andere Ziele</v>
      </c>
      <c r="E3" s="40" t="str">
        <f>+'Ziehlbeziehungs-Matrix'!AE3</f>
        <v>Steht in Konkurrenz zu ... anderen Zielen</v>
      </c>
      <c r="F3" s="40" t="str">
        <f>+'Ziehlbeziehungs-Matrix'!AA3</f>
        <v>kein Zusammenhang mit …  anderen Zielen</v>
      </c>
    </row>
    <row r="4" spans="1:10" x14ac:dyDescent="0.2">
      <c r="A4" t="str">
        <f>+'Ziehlbeziehungs-Matrix'!A20</f>
        <v>Item 17</v>
      </c>
      <c r="B4" s="89">
        <f>+'Ziehlbeziehungs-Matrix'!AD20</f>
        <v>3</v>
      </c>
      <c r="C4" s="6">
        <f>+'Ziehlbeziehungs-Matrix'!AB20</f>
        <v>7</v>
      </c>
      <c r="D4" s="6">
        <f>+'Ziehlbeziehungs-Matrix'!AC20</f>
        <v>5</v>
      </c>
      <c r="E4" s="6">
        <f>+'Ziehlbeziehungs-Matrix'!AE20</f>
        <v>4</v>
      </c>
      <c r="F4" s="6">
        <f>+'Ziehlbeziehungs-Matrix'!AA20</f>
        <v>5</v>
      </c>
    </row>
    <row r="5" spans="1:10" x14ac:dyDescent="0.2">
      <c r="A5" t="str">
        <f>+'Ziehlbeziehungs-Matrix'!A5</f>
        <v>Item 2</v>
      </c>
      <c r="B5" s="89">
        <f>+'Ziehlbeziehungs-Matrix'!AD5</f>
        <v>2</v>
      </c>
      <c r="C5" s="6">
        <f>+'Ziehlbeziehungs-Matrix'!AB5</f>
        <v>3</v>
      </c>
      <c r="D5" s="6">
        <f>+'Ziehlbeziehungs-Matrix'!AC5</f>
        <v>8</v>
      </c>
      <c r="E5" s="6">
        <f>+'Ziehlbeziehungs-Matrix'!AE5</f>
        <v>6</v>
      </c>
      <c r="F5" s="6">
        <f>+'Ziehlbeziehungs-Matrix'!AA5</f>
        <v>5</v>
      </c>
    </row>
    <row r="6" spans="1:10" x14ac:dyDescent="0.2">
      <c r="A6" t="str">
        <f>+'Ziehlbeziehungs-Matrix'!A23</f>
        <v>Item 20</v>
      </c>
      <c r="B6" s="89">
        <f>+'Ziehlbeziehungs-Matrix'!AD23</f>
        <v>1</v>
      </c>
      <c r="C6" s="6">
        <f>+'Ziehlbeziehungs-Matrix'!AB23</f>
        <v>10</v>
      </c>
      <c r="D6" s="6">
        <f>+'Ziehlbeziehungs-Matrix'!AC23</f>
        <v>5</v>
      </c>
      <c r="E6" s="6">
        <f>+'Ziehlbeziehungs-Matrix'!AE23</f>
        <v>2</v>
      </c>
      <c r="F6" s="6">
        <f>+'Ziehlbeziehungs-Matrix'!AA23</f>
        <v>6</v>
      </c>
    </row>
    <row r="7" spans="1:10" x14ac:dyDescent="0.2">
      <c r="A7" t="str">
        <f>+'Ziehlbeziehungs-Matrix'!A21</f>
        <v>Item 18</v>
      </c>
      <c r="B7" s="89">
        <f>+'Ziehlbeziehungs-Matrix'!AD21</f>
        <v>1</v>
      </c>
      <c r="C7" s="6">
        <f>+'Ziehlbeziehungs-Matrix'!AB21</f>
        <v>7</v>
      </c>
      <c r="D7" s="6">
        <f>+'Ziehlbeziehungs-Matrix'!AC21</f>
        <v>4</v>
      </c>
      <c r="E7" s="6">
        <f>+'Ziehlbeziehungs-Matrix'!AE21</f>
        <v>4</v>
      </c>
      <c r="F7" s="6">
        <f>+'Ziehlbeziehungs-Matrix'!AA21</f>
        <v>8</v>
      </c>
    </row>
    <row r="8" spans="1:10" x14ac:dyDescent="0.2">
      <c r="A8" t="str">
        <f>+'Ziehlbeziehungs-Matrix'!A11</f>
        <v>Item 8</v>
      </c>
      <c r="B8" s="89">
        <f>+'Ziehlbeziehungs-Matrix'!AD11</f>
        <v>1</v>
      </c>
      <c r="C8" s="6">
        <f>+'Ziehlbeziehungs-Matrix'!AB11</f>
        <v>5</v>
      </c>
      <c r="D8" s="6">
        <f>+'Ziehlbeziehungs-Matrix'!AC11</f>
        <v>6</v>
      </c>
      <c r="E8" s="6">
        <f>+'Ziehlbeziehungs-Matrix'!AE11</f>
        <v>8</v>
      </c>
      <c r="F8" s="6">
        <f>+'Ziehlbeziehungs-Matrix'!AA11</f>
        <v>4</v>
      </c>
    </row>
    <row r="9" spans="1:10" x14ac:dyDescent="0.2">
      <c r="A9" t="str">
        <f>+'Ziehlbeziehungs-Matrix'!A14</f>
        <v>Item 11</v>
      </c>
      <c r="B9" s="89">
        <f>+'Ziehlbeziehungs-Matrix'!AD14</f>
        <v>1</v>
      </c>
      <c r="C9" s="6">
        <f>+'Ziehlbeziehungs-Matrix'!AB14</f>
        <v>4</v>
      </c>
      <c r="D9" s="6">
        <f>+'Ziehlbeziehungs-Matrix'!AC14</f>
        <v>4</v>
      </c>
      <c r="E9" s="6">
        <f>+'Ziehlbeziehungs-Matrix'!AE14</f>
        <v>6</v>
      </c>
      <c r="F9" s="6">
        <f>+'Ziehlbeziehungs-Matrix'!AA14</f>
        <v>9</v>
      </c>
    </row>
    <row r="10" spans="1:10" x14ac:dyDescent="0.2">
      <c r="A10" t="str">
        <f>+'Ziehlbeziehungs-Matrix'!A4</f>
        <v>Item 1</v>
      </c>
      <c r="B10" s="89">
        <f>+'Ziehlbeziehungs-Matrix'!AD4</f>
        <v>1</v>
      </c>
      <c r="C10" s="6">
        <f>+'Ziehlbeziehungs-Matrix'!AB4</f>
        <v>3</v>
      </c>
      <c r="D10" s="6">
        <f>+'Ziehlbeziehungs-Matrix'!AC4</f>
        <v>8</v>
      </c>
      <c r="E10" s="6">
        <f>+'Ziehlbeziehungs-Matrix'!AE4</f>
        <v>3</v>
      </c>
      <c r="F10" s="6">
        <f>+'Ziehlbeziehungs-Matrix'!AA4</f>
        <v>9</v>
      </c>
    </row>
    <row r="11" spans="1:10" x14ac:dyDescent="0.2">
      <c r="A11" t="str">
        <f>+'Ziehlbeziehungs-Matrix'!A25</f>
        <v>Item 22</v>
      </c>
      <c r="B11" s="89">
        <f>+'Ziehlbeziehungs-Matrix'!AD25</f>
        <v>0</v>
      </c>
      <c r="C11" s="6">
        <f>+'Ziehlbeziehungs-Matrix'!AB25</f>
        <v>11</v>
      </c>
      <c r="D11" s="6">
        <f>+'Ziehlbeziehungs-Matrix'!AC25</f>
        <v>2</v>
      </c>
      <c r="E11" s="6">
        <f>+'Ziehlbeziehungs-Matrix'!AE25</f>
        <v>3</v>
      </c>
      <c r="F11" s="6">
        <f>+'Ziehlbeziehungs-Matrix'!AA25</f>
        <v>8</v>
      </c>
    </row>
    <row r="12" spans="1:10" x14ac:dyDescent="0.2">
      <c r="A12" t="str">
        <f>+'Ziehlbeziehungs-Matrix'!A26</f>
        <v>Item 23</v>
      </c>
      <c r="B12" s="89">
        <f>+'Ziehlbeziehungs-Matrix'!AD26</f>
        <v>0</v>
      </c>
      <c r="C12" s="6">
        <f>+'Ziehlbeziehungs-Matrix'!AB26</f>
        <v>10</v>
      </c>
      <c r="D12" s="6">
        <f>+'Ziehlbeziehungs-Matrix'!AC26</f>
        <v>3</v>
      </c>
      <c r="E12" s="6">
        <f>+'Ziehlbeziehungs-Matrix'!AE26</f>
        <v>4</v>
      </c>
      <c r="F12" s="6">
        <f>+'Ziehlbeziehungs-Matrix'!AA26</f>
        <v>7</v>
      </c>
    </row>
    <row r="13" spans="1:10" x14ac:dyDescent="0.2">
      <c r="A13" t="str">
        <f>+'Ziehlbeziehungs-Matrix'!A24</f>
        <v>Item 21</v>
      </c>
      <c r="B13" s="89">
        <f>+'Ziehlbeziehungs-Matrix'!AD24</f>
        <v>0</v>
      </c>
      <c r="C13" s="6">
        <f>+'Ziehlbeziehungs-Matrix'!AB24</f>
        <v>10</v>
      </c>
      <c r="D13" s="6">
        <f>+'Ziehlbeziehungs-Matrix'!AC24</f>
        <v>2</v>
      </c>
      <c r="E13" s="6">
        <f>+'Ziehlbeziehungs-Matrix'!AE24</f>
        <v>7</v>
      </c>
      <c r="F13" s="6">
        <f>+'Ziehlbeziehungs-Matrix'!AA24</f>
        <v>5</v>
      </c>
    </row>
    <row r="14" spans="1:10" x14ac:dyDescent="0.2">
      <c r="A14" t="str">
        <f>+'Ziehlbeziehungs-Matrix'!A6</f>
        <v>Item 3</v>
      </c>
      <c r="B14" s="89">
        <f>+'Ziehlbeziehungs-Matrix'!AD6</f>
        <v>0</v>
      </c>
      <c r="C14" s="6">
        <f>+'Ziehlbeziehungs-Matrix'!AB6</f>
        <v>9</v>
      </c>
      <c r="D14" s="6">
        <f>+'Ziehlbeziehungs-Matrix'!AC6</f>
        <v>5</v>
      </c>
      <c r="E14" s="6">
        <f>+'Ziehlbeziehungs-Matrix'!AE6</f>
        <v>3</v>
      </c>
      <c r="F14" s="6">
        <f>+'Ziehlbeziehungs-Matrix'!AA6</f>
        <v>7</v>
      </c>
    </row>
    <row r="15" spans="1:10" x14ac:dyDescent="0.2">
      <c r="A15" t="str">
        <f>+'Ziehlbeziehungs-Matrix'!A17</f>
        <v>Item 14</v>
      </c>
      <c r="B15" s="89">
        <f>+'Ziehlbeziehungs-Matrix'!AD17</f>
        <v>0</v>
      </c>
      <c r="C15" s="6">
        <f>+'Ziehlbeziehungs-Matrix'!AB17</f>
        <v>9</v>
      </c>
      <c r="D15" s="6">
        <f>+'Ziehlbeziehungs-Matrix'!AC17</f>
        <v>3</v>
      </c>
      <c r="E15" s="6">
        <f>+'Ziehlbeziehungs-Matrix'!AE17</f>
        <v>5</v>
      </c>
      <c r="F15" s="6">
        <f>+'Ziehlbeziehungs-Matrix'!AA17</f>
        <v>7</v>
      </c>
    </row>
    <row r="16" spans="1:10" x14ac:dyDescent="0.2">
      <c r="A16" t="str">
        <f>+'Ziehlbeziehungs-Matrix'!A28</f>
        <v>Item 25</v>
      </c>
      <c r="B16" s="89">
        <f>+'Ziehlbeziehungs-Matrix'!AD28</f>
        <v>0</v>
      </c>
      <c r="C16" s="6">
        <f>+'Ziehlbeziehungs-Matrix'!AB28</f>
        <v>9</v>
      </c>
      <c r="D16" s="6">
        <f>+'Ziehlbeziehungs-Matrix'!AC28</f>
        <v>3</v>
      </c>
      <c r="E16" s="6">
        <f>+'Ziehlbeziehungs-Matrix'!AE28</f>
        <v>3</v>
      </c>
      <c r="F16" s="6">
        <f>+'Ziehlbeziehungs-Matrix'!AA28</f>
        <v>9</v>
      </c>
    </row>
    <row r="17" spans="1:6" x14ac:dyDescent="0.2">
      <c r="A17" t="str">
        <f>+'Ziehlbeziehungs-Matrix'!A15</f>
        <v>Item 12</v>
      </c>
      <c r="B17" s="89">
        <f>+'Ziehlbeziehungs-Matrix'!AD15</f>
        <v>0</v>
      </c>
      <c r="C17" s="6">
        <f>+'Ziehlbeziehungs-Matrix'!AB15</f>
        <v>6</v>
      </c>
      <c r="D17" s="6">
        <f>+'Ziehlbeziehungs-Matrix'!AC15</f>
        <v>7</v>
      </c>
      <c r="E17" s="6">
        <f>+'Ziehlbeziehungs-Matrix'!AE15</f>
        <v>6</v>
      </c>
      <c r="F17" s="6">
        <f>+'Ziehlbeziehungs-Matrix'!AA15</f>
        <v>5</v>
      </c>
    </row>
    <row r="18" spans="1:6" x14ac:dyDescent="0.2">
      <c r="A18" t="str">
        <f>+'Ziehlbeziehungs-Matrix'!A22</f>
        <v>Item 19</v>
      </c>
      <c r="B18" s="89">
        <f>+'Ziehlbeziehungs-Matrix'!AD22</f>
        <v>0</v>
      </c>
      <c r="C18" s="6">
        <f>+'Ziehlbeziehungs-Matrix'!AB22</f>
        <v>6</v>
      </c>
      <c r="D18" s="6">
        <f>+'Ziehlbeziehungs-Matrix'!AC22</f>
        <v>7</v>
      </c>
      <c r="E18" s="6">
        <f>+'Ziehlbeziehungs-Matrix'!AE22</f>
        <v>6</v>
      </c>
      <c r="F18" s="6">
        <f>+'Ziehlbeziehungs-Matrix'!AA22</f>
        <v>5</v>
      </c>
    </row>
    <row r="19" spans="1:6" x14ac:dyDescent="0.2">
      <c r="A19" t="str">
        <f>+'Ziehlbeziehungs-Matrix'!A12</f>
        <v>Item 9</v>
      </c>
      <c r="B19" s="89">
        <f>+'Ziehlbeziehungs-Matrix'!AD12</f>
        <v>0</v>
      </c>
      <c r="C19" s="6">
        <f>+'Ziehlbeziehungs-Matrix'!AB12</f>
        <v>5</v>
      </c>
      <c r="D19" s="6">
        <f>+'Ziehlbeziehungs-Matrix'!AC12</f>
        <v>9</v>
      </c>
      <c r="E19" s="6">
        <f>+'Ziehlbeziehungs-Matrix'!AE12</f>
        <v>8</v>
      </c>
      <c r="F19" s="6">
        <f>+'Ziehlbeziehungs-Matrix'!AA12</f>
        <v>2</v>
      </c>
    </row>
    <row r="20" spans="1:6" x14ac:dyDescent="0.2">
      <c r="A20" t="str">
        <f>+'Ziehlbeziehungs-Matrix'!A19</f>
        <v>Item 16</v>
      </c>
      <c r="B20" s="89">
        <f>+'Ziehlbeziehungs-Matrix'!AD19</f>
        <v>0</v>
      </c>
      <c r="C20" s="6">
        <f>+'Ziehlbeziehungs-Matrix'!AB19</f>
        <v>5</v>
      </c>
      <c r="D20" s="6">
        <f>+'Ziehlbeziehungs-Matrix'!AC19</f>
        <v>6</v>
      </c>
      <c r="E20" s="6">
        <f>+'Ziehlbeziehungs-Matrix'!AE19</f>
        <v>4</v>
      </c>
      <c r="F20" s="6">
        <f>+'Ziehlbeziehungs-Matrix'!AA19</f>
        <v>9</v>
      </c>
    </row>
    <row r="21" spans="1:6" x14ac:dyDescent="0.2">
      <c r="A21" t="str">
        <f>+'Ziehlbeziehungs-Matrix'!A27</f>
        <v>Item 24</v>
      </c>
      <c r="B21" s="89">
        <f>+'Ziehlbeziehungs-Matrix'!AD27</f>
        <v>0</v>
      </c>
      <c r="C21" s="6">
        <f>+'Ziehlbeziehungs-Matrix'!AB27</f>
        <v>5</v>
      </c>
      <c r="D21" s="6">
        <f>+'Ziehlbeziehungs-Matrix'!AC27</f>
        <v>5</v>
      </c>
      <c r="E21" s="6">
        <f>+'Ziehlbeziehungs-Matrix'!AE27</f>
        <v>7</v>
      </c>
      <c r="F21" s="6">
        <f>+'Ziehlbeziehungs-Matrix'!AA27</f>
        <v>7</v>
      </c>
    </row>
    <row r="22" spans="1:6" x14ac:dyDescent="0.2">
      <c r="A22" t="str">
        <f>+'Ziehlbeziehungs-Matrix'!A7</f>
        <v>Item 4</v>
      </c>
      <c r="B22" s="89">
        <f>+'Ziehlbeziehungs-Matrix'!AD7</f>
        <v>0</v>
      </c>
      <c r="C22" s="6">
        <f>+'Ziehlbeziehungs-Matrix'!AB7</f>
        <v>5</v>
      </c>
      <c r="D22" s="6">
        <f>+'Ziehlbeziehungs-Matrix'!AC7</f>
        <v>5</v>
      </c>
      <c r="E22" s="6">
        <f>+'Ziehlbeziehungs-Matrix'!AE7</f>
        <v>7</v>
      </c>
      <c r="F22" s="6">
        <f>+'Ziehlbeziehungs-Matrix'!AA7</f>
        <v>7</v>
      </c>
    </row>
    <row r="23" spans="1:6" x14ac:dyDescent="0.2">
      <c r="A23" t="str">
        <f>+'Ziehlbeziehungs-Matrix'!A16</f>
        <v>Item 13</v>
      </c>
      <c r="B23" s="89">
        <f>+'Ziehlbeziehungs-Matrix'!AD16</f>
        <v>0</v>
      </c>
      <c r="C23" s="6">
        <f>+'Ziehlbeziehungs-Matrix'!AB16</f>
        <v>4</v>
      </c>
      <c r="D23" s="6">
        <f>+'Ziehlbeziehungs-Matrix'!AC16</f>
        <v>6</v>
      </c>
      <c r="E23" s="6">
        <f>+'Ziehlbeziehungs-Matrix'!AE16</f>
        <v>5</v>
      </c>
      <c r="F23" s="6">
        <f>+'Ziehlbeziehungs-Matrix'!AA16</f>
        <v>9</v>
      </c>
    </row>
    <row r="24" spans="1:6" x14ac:dyDescent="0.2">
      <c r="A24" t="str">
        <f>+'Ziehlbeziehungs-Matrix'!A18</f>
        <v>Item 15</v>
      </c>
      <c r="B24" s="89">
        <f>+'Ziehlbeziehungs-Matrix'!AD18</f>
        <v>0</v>
      </c>
      <c r="C24" s="6">
        <f>+'Ziehlbeziehungs-Matrix'!AB18</f>
        <v>3</v>
      </c>
      <c r="D24" s="6">
        <f>+'Ziehlbeziehungs-Matrix'!AC18</f>
        <v>8</v>
      </c>
      <c r="E24" s="6">
        <f>+'Ziehlbeziehungs-Matrix'!AE18</f>
        <v>2</v>
      </c>
      <c r="F24" s="6">
        <f>+'Ziehlbeziehungs-Matrix'!AA18</f>
        <v>11</v>
      </c>
    </row>
    <row r="25" spans="1:6" x14ac:dyDescent="0.2">
      <c r="A25" t="str">
        <f>+'Ziehlbeziehungs-Matrix'!A9</f>
        <v>Item 6</v>
      </c>
      <c r="B25" s="89">
        <f>+'Ziehlbeziehungs-Matrix'!AD9</f>
        <v>0</v>
      </c>
      <c r="C25" s="6">
        <f>+'Ziehlbeziehungs-Matrix'!AB9</f>
        <v>2</v>
      </c>
      <c r="D25" s="6">
        <f>+'Ziehlbeziehungs-Matrix'!AC9</f>
        <v>8</v>
      </c>
      <c r="E25" s="6">
        <f>+'Ziehlbeziehungs-Matrix'!AE9</f>
        <v>3</v>
      </c>
      <c r="F25" s="6">
        <f>+'Ziehlbeziehungs-Matrix'!AA9</f>
        <v>11</v>
      </c>
    </row>
    <row r="26" spans="1:6" x14ac:dyDescent="0.2">
      <c r="A26" t="str">
        <f>+'Ziehlbeziehungs-Matrix'!A8</f>
        <v>Item 5</v>
      </c>
      <c r="B26" s="89">
        <f>+'Ziehlbeziehungs-Matrix'!AD8</f>
        <v>0</v>
      </c>
      <c r="C26" s="6">
        <f>+'Ziehlbeziehungs-Matrix'!AB8</f>
        <v>2</v>
      </c>
      <c r="D26" s="6">
        <f>+'Ziehlbeziehungs-Matrix'!AC8</f>
        <v>7</v>
      </c>
      <c r="E26" s="6">
        <f>+'Ziehlbeziehungs-Matrix'!AE8</f>
        <v>8</v>
      </c>
      <c r="F26" s="6">
        <f>+'Ziehlbeziehungs-Matrix'!AA8</f>
        <v>7</v>
      </c>
    </row>
    <row r="27" spans="1:6" x14ac:dyDescent="0.2">
      <c r="A27" t="str">
        <f>+'Ziehlbeziehungs-Matrix'!A10</f>
        <v>Item 7</v>
      </c>
      <c r="B27" s="89">
        <f>+'Ziehlbeziehungs-Matrix'!AD10</f>
        <v>0</v>
      </c>
      <c r="C27" s="6">
        <f>+'Ziehlbeziehungs-Matrix'!AB10</f>
        <v>1</v>
      </c>
      <c r="D27" s="6">
        <f>+'Ziehlbeziehungs-Matrix'!AC10</f>
        <v>9</v>
      </c>
      <c r="E27" s="6">
        <f>+'Ziehlbeziehungs-Matrix'!AE10</f>
        <v>8</v>
      </c>
      <c r="F27" s="6">
        <f>+'Ziehlbeziehungs-Matrix'!AA10</f>
        <v>6</v>
      </c>
    </row>
    <row r="28" spans="1:6" x14ac:dyDescent="0.2">
      <c r="A28" t="str">
        <f>+'Ziehlbeziehungs-Matrix'!A13</f>
        <v>Item 10</v>
      </c>
      <c r="B28" s="89">
        <f>+'Ziehlbeziehungs-Matrix'!AD13</f>
        <v>0</v>
      </c>
      <c r="C28" s="6">
        <f>+'Ziehlbeziehungs-Matrix'!AB13</f>
        <v>1</v>
      </c>
      <c r="D28" s="6">
        <f>+'Ziehlbeziehungs-Matrix'!AC13</f>
        <v>7</v>
      </c>
      <c r="E28" s="6">
        <f>+'Ziehlbeziehungs-Matrix'!AE13</f>
        <v>4</v>
      </c>
      <c r="F28" s="6">
        <f>+'Ziehlbeziehungs-Matrix'!AA13</f>
        <v>12</v>
      </c>
    </row>
  </sheetData>
  <sortState xmlns:xlrd2="http://schemas.microsoft.com/office/spreadsheetml/2017/richdata2" ref="A4:F28">
    <sortCondition descending="1" ref="B4:B28"/>
    <sortCondition descending="1" ref="C4:C28"/>
    <sortCondition descending="1" ref="D4:D28"/>
    <sortCondition descending="1" ref="E4:E28"/>
    <sortCondition descending="1" ref="F4:F28"/>
    <sortCondition ref="A4:A28"/>
  </sortState>
  <mergeCells count="1">
    <mergeCell ref="A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Diagramme</vt:lpstr>
      </vt:variant>
      <vt:variant>
        <vt:i4>6</vt:i4>
      </vt:variant>
    </vt:vector>
  </HeadingPairs>
  <TitlesOfParts>
    <vt:vector size="13" baseType="lpstr">
      <vt:lpstr>Ziehlbeziehungs-Matrix</vt:lpstr>
      <vt:lpstr>Hilfstabelle-Admin</vt:lpstr>
      <vt:lpstr>Hilfstabelle-Konkurrenzierende</vt:lpstr>
      <vt:lpstr>Hilfstabelle-keine Beziehung</vt:lpstr>
      <vt:lpstr>Hilfstabelle-Abhängig</vt:lpstr>
      <vt:lpstr>Hilfstabelle-Unterstützende</vt:lpstr>
      <vt:lpstr>Hilfstabelle-Rekursive</vt:lpstr>
      <vt:lpstr>Zielbeziehungs-Diagramm</vt:lpstr>
      <vt:lpstr>Diag. Konkurrenzierende</vt:lpstr>
      <vt:lpstr>Diag. Unabhängige</vt:lpstr>
      <vt:lpstr>Diag. Abhängige</vt:lpstr>
      <vt:lpstr>Diag. Unterstützende</vt:lpstr>
      <vt:lpstr>Diag. Zirkelschlüsse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Bosshart</dc:creator>
  <cp:lastModifiedBy>Urs Bosshart</cp:lastModifiedBy>
  <cp:lastPrinted>2020-09-17T13:03:57Z</cp:lastPrinted>
  <dcterms:created xsi:type="dcterms:W3CDTF">2013-10-11T08:29:53Z</dcterms:created>
  <dcterms:modified xsi:type="dcterms:W3CDTF">2021-09-19T11:21:44Z</dcterms:modified>
</cp:coreProperties>
</file>