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3_Website\bc_inware_2016_11\Downloads_konkret\Methoden_Tools\01_publiziert\"/>
    </mc:Choice>
  </mc:AlternateContent>
  <xr:revisionPtr revIDLastSave="0" documentId="8_{82453054-B344-44FB-8E9F-D7516ADFCBBC}" xr6:coauthVersionLast="45" xr6:coauthVersionMax="45" xr10:uidLastSave="{00000000-0000-0000-0000-000000000000}"/>
  <bookViews>
    <workbookView xWindow="-120" yWindow="-120" windowWidth="29040" windowHeight="15840" xr2:uid="{402E7CAE-1EA0-43C2-AC58-BDFA7F9A9ACC}"/>
  </bookViews>
  <sheets>
    <sheet name="Anleitung" sheetId="5" r:id="rId1"/>
    <sheet name="Meilensteintrend_Beurteilung" sheetId="1" r:id="rId2"/>
    <sheet name="MST_Diagramm" sheetId="3" r:id="rId3"/>
    <sheet name="MST-Diagramm abs Abw" sheetId="4" r:id="rId4"/>
    <sheet name="Hilfstabelle" sheetId="2" r:id="rId5"/>
  </sheets>
  <definedNames>
    <definedName name="Probability">#REF!</definedName>
    <definedName name="Severity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E9" i="2"/>
  <c r="F9" i="2"/>
  <c r="G9" i="2"/>
  <c r="H9" i="2"/>
  <c r="I9" i="2"/>
  <c r="J9" i="2"/>
  <c r="K9" i="2"/>
  <c r="L9" i="2"/>
  <c r="M9" i="2"/>
  <c r="N9" i="2"/>
  <c r="O9" i="2"/>
  <c r="E10" i="2"/>
  <c r="F10" i="2"/>
  <c r="G10" i="2"/>
  <c r="H10" i="2"/>
  <c r="I10" i="2"/>
  <c r="J10" i="2"/>
  <c r="K10" i="2"/>
  <c r="L10" i="2"/>
  <c r="M10" i="2"/>
  <c r="N10" i="2"/>
  <c r="O10" i="2"/>
  <c r="E11" i="2"/>
  <c r="F11" i="2"/>
  <c r="G11" i="2"/>
  <c r="H11" i="2"/>
  <c r="I11" i="2"/>
  <c r="J11" i="2"/>
  <c r="K11" i="2"/>
  <c r="L11" i="2"/>
  <c r="M11" i="2"/>
  <c r="N11" i="2"/>
  <c r="O11" i="2"/>
  <c r="E12" i="2"/>
  <c r="F12" i="2"/>
  <c r="G12" i="2"/>
  <c r="H12" i="2"/>
  <c r="I12" i="2"/>
  <c r="J12" i="2"/>
  <c r="K12" i="2"/>
  <c r="L12" i="2"/>
  <c r="M12" i="2"/>
  <c r="N12" i="2"/>
  <c r="O12" i="2"/>
  <c r="E13" i="2"/>
  <c r="F13" i="2"/>
  <c r="G13" i="2"/>
  <c r="H13" i="2"/>
  <c r="I13" i="2"/>
  <c r="J13" i="2"/>
  <c r="K13" i="2"/>
  <c r="L13" i="2"/>
  <c r="M13" i="2"/>
  <c r="N13" i="2"/>
  <c r="O13" i="2"/>
  <c r="E14" i="2"/>
  <c r="F14" i="2"/>
  <c r="G14" i="2"/>
  <c r="H14" i="2"/>
  <c r="I14" i="2"/>
  <c r="J14" i="2"/>
  <c r="K14" i="2"/>
  <c r="L14" i="2"/>
  <c r="M14" i="2"/>
  <c r="N14" i="2"/>
  <c r="O14" i="2"/>
  <c r="E15" i="2"/>
  <c r="F15" i="2"/>
  <c r="G15" i="2"/>
  <c r="H15" i="2"/>
  <c r="I15" i="2"/>
  <c r="J15" i="2"/>
  <c r="K15" i="2"/>
  <c r="L15" i="2"/>
  <c r="M15" i="2"/>
  <c r="N15" i="2"/>
  <c r="O15" i="2"/>
  <c r="E16" i="2"/>
  <c r="F16" i="2"/>
  <c r="G16" i="2"/>
  <c r="H16" i="2"/>
  <c r="I16" i="2"/>
  <c r="J16" i="2"/>
  <c r="K16" i="2"/>
  <c r="L16" i="2"/>
  <c r="M16" i="2"/>
  <c r="N16" i="2"/>
  <c r="O16" i="2"/>
  <c r="E17" i="2"/>
  <c r="F17" i="2"/>
  <c r="G17" i="2"/>
  <c r="H17" i="2"/>
  <c r="I17" i="2"/>
  <c r="J17" i="2"/>
  <c r="K17" i="2"/>
  <c r="L17" i="2"/>
  <c r="M17" i="2"/>
  <c r="N17" i="2"/>
  <c r="O17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7" i="2"/>
  <c r="I6" i="2"/>
  <c r="J6" i="2"/>
  <c r="K6" i="2"/>
  <c r="L6" i="2"/>
  <c r="M6" i="2"/>
  <c r="N6" i="2"/>
  <c r="O6" i="2"/>
  <c r="A16" i="2" l="1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D6" i="2"/>
  <c r="E6" i="2"/>
  <c r="F6" i="2"/>
  <c r="G6" i="2"/>
  <c r="H6" i="2"/>
  <c r="C6" i="2"/>
  <c r="A2" i="2"/>
  <c r="C8" i="2"/>
  <c r="C9" i="2"/>
  <c r="C10" i="2"/>
  <c r="C11" i="2"/>
  <c r="C12" i="2"/>
  <c r="C13" i="2"/>
  <c r="C14" i="2"/>
  <c r="C15" i="2"/>
  <c r="C7" i="2"/>
  <c r="B8" i="2"/>
  <c r="B9" i="2"/>
  <c r="B10" i="2"/>
  <c r="B11" i="2"/>
  <c r="B12" i="2"/>
  <c r="B13" i="2"/>
  <c r="B14" i="2"/>
  <c r="B15" i="2"/>
  <c r="B7" i="2"/>
  <c r="A8" i="2"/>
  <c r="A9" i="2"/>
  <c r="A10" i="2"/>
  <c r="A11" i="2"/>
  <c r="A12" i="2"/>
  <c r="A13" i="2"/>
  <c r="A14" i="2"/>
  <c r="A15" i="2"/>
  <c r="A7" i="2"/>
</calcChain>
</file>

<file path=xl/sharedStrings.xml><?xml version="1.0" encoding="utf-8"?>
<sst xmlns="http://schemas.openxmlformats.org/spreadsheetml/2006/main" count="73" uniqueCount="45">
  <si>
    <t>Meilsteintrendanalyse</t>
  </si>
  <si>
    <t>Projekt: XYZ</t>
  </si>
  <si>
    <t>Nr.</t>
  </si>
  <si>
    <t>Meilenstein</t>
  </si>
  <si>
    <t>Plantermin</t>
  </si>
  <si>
    <t>Beurteilungstermine</t>
  </si>
  <si>
    <t xml:space="preserve">Termin 1 </t>
  </si>
  <si>
    <t xml:space="preserve">Termin 2 </t>
  </si>
  <si>
    <t>Termin 3</t>
  </si>
  <si>
    <t>Termin 4</t>
  </si>
  <si>
    <t>Termin 5</t>
  </si>
  <si>
    <t>Termin 6</t>
  </si>
  <si>
    <t>Termin 7</t>
  </si>
  <si>
    <t>Termin 8</t>
  </si>
  <si>
    <t>Rechtsmittelanalyse</t>
  </si>
  <si>
    <t>durch wen</t>
  </si>
  <si>
    <t>Termin 9</t>
  </si>
  <si>
    <t>Termin 10</t>
  </si>
  <si>
    <t>Termin 11</t>
  </si>
  <si>
    <t>Termin 12</t>
  </si>
  <si>
    <t>Schritt 1</t>
  </si>
  <si>
    <t>Schritt 2</t>
  </si>
  <si>
    <t>Schritt 3</t>
  </si>
  <si>
    <t>Schritt 4</t>
  </si>
  <si>
    <t>Anleitung zum Excel-Template</t>
  </si>
  <si>
    <t>Stakeholderliste</t>
  </si>
  <si>
    <t>Schutzbedarfsanalyse</t>
  </si>
  <si>
    <t>Projektmanagementplan</t>
  </si>
  <si>
    <t>Projektauftrag</t>
  </si>
  <si>
    <t>Geschäftsorganisationskonzept</t>
  </si>
  <si>
    <t>Einführungskonzept</t>
  </si>
  <si>
    <t>Produktkonzept</t>
  </si>
  <si>
    <t>Prozessbeschreibungen</t>
  </si>
  <si>
    <t>Organisationsbeschreibung</t>
  </si>
  <si>
    <t>Anwenderhandbuch</t>
  </si>
  <si>
    <t>Abnahmeprotokoll</t>
  </si>
  <si>
    <t>Projektinitialisierungsauftrag</t>
  </si>
  <si>
    <t>Produktdokumentation</t>
  </si>
  <si>
    <t>Einführungsmassnahmen</t>
  </si>
  <si>
    <r>
      <rPr>
        <b/>
        <sz val="10"/>
        <color theme="1"/>
        <rFont val="Arial"/>
        <family val="2"/>
      </rPr>
      <t>Meilensteintrend-Diagramm in Mappe "MST-Diagramm" anpassen.</t>
    </r>
    <r>
      <rPr>
        <sz val="10"/>
        <color theme="1"/>
        <rFont val="Arial"/>
        <family val="2"/>
      </rPr>
      <t xml:space="preserve">
Aktuell ist das Diagramm auf 15 Meilensteine und 12 Berichtszeitpunkte ausgelegt.
Wird einer der beiden Parameter im Blatt "Meilensteintrend-Beurteilung" erweitert, ist das Diagramm unter Entwurf &gt; Daten auswählen  anzupassen.
</t>
    </r>
  </si>
  <si>
    <t>Meilensteintrendanalyse</t>
  </si>
  <si>
    <r>
      <rPr>
        <b/>
        <sz val="10"/>
        <color theme="1"/>
        <rFont val="Arial"/>
        <family val="2"/>
      </rPr>
      <t>Baseline-Daten erfassen in Mappe "Meilensteintrend-Beurteilung"</t>
    </r>
    <r>
      <rPr>
        <sz val="10"/>
        <color theme="1"/>
        <rFont val="Arial"/>
        <family val="2"/>
      </rPr>
      <t xml:space="preserve">
- in Zelle A2 den Projektnamen
- in Zelle B7 abwärts die jeweiligen Meilensteinbezeichnungen
- in Zelle C7 abwärts die Planwerte der jeweiligen Meilensteine
- in Zelle C5, wer die Planwerte bestimmt hat resp. die Quelle (z.B. Projektplan)
- in Zelle C6 das Datum, an dem die Planwerte erfasst worden sind
- bei mehr als 15 Meilensteinen die entsprechende Zahl Zeilen über Zeile 21 einfügen und herunterkopieren
- dito in Mappe "Hilfstabelle" sowie Formeln von oben in leere Zeilen kopieren.
- bei mehr als 12 Berichtszeitpunkten die entsprechende Anzahl Spalten links von Spalte O einfügen und die leeren Zellen in Zeilen 4, 5, 6 füllen 
- dito in Mappe "Hilfstabelle" sowie Formeln von links in leere Spalten kopieren
</t>
    </r>
  </si>
  <si>
    <r>
      <rPr>
        <b/>
        <sz val="10"/>
        <color theme="1"/>
        <rFont val="Arial"/>
        <family val="2"/>
      </rPr>
      <t>Meilensteintrend-Diagramm mit absoluten Abweichungen in Mappe "MST-Diagramm abs Abw" anpassen</t>
    </r>
    <r>
      <rPr>
        <sz val="10"/>
        <color theme="1"/>
        <rFont val="Arial"/>
        <family val="2"/>
      </rPr>
      <t xml:space="preserve">
Aktuell ist das Diagramm auf 15 Meilensteine und 12 Berichtszeitpunkte ausgelegt.
Wird einer der beiden Parameter im Blatt "Meilensteintrend-Beurteilung" erweitert, ist das Diagramm unter Entwurf &gt; Daten auswählen  anzupassen.
Dazu ist auch die Mappe "Hilfstabelle" sinngemäss zu erweitern.
</t>
    </r>
  </si>
  <si>
    <r>
      <rPr>
        <b/>
        <sz val="11"/>
        <color rgb="FFFF0000"/>
        <rFont val="Calibri"/>
        <family val="2"/>
        <scheme val="minor"/>
      </rPr>
      <t xml:space="preserve">Hilfstabelle: </t>
    </r>
    <r>
      <rPr>
        <sz val="11"/>
        <color rgb="FFFF0000"/>
        <rFont val="Calibri"/>
        <family val="2"/>
        <scheme val="minor"/>
      </rPr>
      <t xml:space="preserve">
- Werte in dieser Tabelle bilden die Grundlage für für das Meilensteintrend-Diagramm in Mappe "MST-Diagramm abs Abw"
- die Daten in den </t>
    </r>
    <r>
      <rPr>
        <sz val="11"/>
        <color rgb="FF7030A0"/>
        <rFont val="Calibri"/>
        <family val="2"/>
        <scheme val="minor"/>
      </rPr>
      <t>graublau</t>
    </r>
    <r>
      <rPr>
        <sz val="11"/>
        <color rgb="FFFF0000"/>
        <rFont val="Calibri"/>
        <family val="2"/>
        <scheme val="minor"/>
      </rPr>
      <t xml:space="preserve"> hinterlegten Zellen werden automatisch 1:1 aus Mappe "Meilensteintrend-Beurteilung" übernommen.
- die Werte in den </t>
    </r>
    <r>
      <rPr>
        <sz val="11"/>
        <color rgb="FFFFC000"/>
        <rFont val="Calibri"/>
        <family val="2"/>
        <scheme val="minor"/>
      </rPr>
      <t>gelb</t>
    </r>
    <r>
      <rPr>
        <sz val="11"/>
        <color rgb="FFFF0000"/>
        <rFont val="Calibri"/>
        <family val="2"/>
        <scheme val="minor"/>
      </rPr>
      <t xml:space="preserve"> hinterlegten Zellen (absolute Differenz vom prognostizierten Fertigstellungstermin zum Berichtszeitpunkt x zum Planwert) werden automatisch aus den Angaben in Mappe "Meilensteintrend-Beurteilung" berechnet; die Berechnung erfolgt nur, wenn in der jeweiligen Zelle in der Mappe "Meilensteintrend_Beurteilng" ein prognostizierter Termin enthalten ist.</t>
    </r>
  </si>
  <si>
    <r>
      <rPr>
        <b/>
        <sz val="10"/>
        <color theme="1"/>
        <rFont val="Arial"/>
        <family val="2"/>
      </rPr>
      <t>an jedem Berichtszeitpunk in Mappe " Meilensteintrend-Beurteilung" zu erfassen:</t>
    </r>
    <r>
      <rPr>
        <sz val="10"/>
        <color theme="1"/>
        <rFont val="Arial"/>
        <family val="2"/>
      </rPr>
      <t xml:space="preserve">
- in Zelle D7 resp. E7 ff. abwärts die prognostizierten Fertigstellungstermine der jeweiligen Meilensteine
- in Zelle D5 resp. E5 ff., wer die prognostizierten Fertigstellungstermine bestimmt hat 
- in Zelle D6 resp. E6 ff. das Datum, an dem die Fertigstellungstermine prognostiziert worden sind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</si>
</sst>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8"/>
      <color theme="1"/>
      <name val="Arial"/>
      <family val="2"/>
    </font>
    <font>
      <sz val="11"/>
      <color rgb="FFFFC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4" borderId="4" xfId="0" applyFont="1" applyFill="1" applyBorder="1"/>
    <xf numFmtId="0" fontId="3" fillId="3" borderId="5" xfId="0" applyFont="1" applyFill="1" applyBorder="1"/>
    <xf numFmtId="0" fontId="3" fillId="2" borderId="6" xfId="0" applyFont="1" applyFill="1" applyBorder="1"/>
    <xf numFmtId="0" fontId="3" fillId="4" borderId="7" xfId="0" applyFont="1" applyFill="1" applyBorder="1"/>
    <xf numFmtId="0" fontId="3" fillId="3" borderId="8" xfId="0" applyFont="1" applyFill="1" applyBorder="1"/>
    <xf numFmtId="14" fontId="3" fillId="2" borderId="9" xfId="0" applyNumberFormat="1" applyFont="1" applyFill="1" applyBorder="1"/>
    <xf numFmtId="0" fontId="3" fillId="4" borderId="10" xfId="0" applyFont="1" applyFill="1" applyBorder="1"/>
    <xf numFmtId="0" fontId="3" fillId="3" borderId="11" xfId="0" applyFont="1" applyFill="1" applyBorder="1"/>
    <xf numFmtId="14" fontId="3" fillId="2" borderId="12" xfId="0" applyNumberFormat="1" applyFont="1" applyFill="1" applyBorder="1"/>
    <xf numFmtId="0" fontId="3" fillId="4" borderId="13" xfId="0" applyFont="1" applyFill="1" applyBorder="1"/>
    <xf numFmtId="0" fontId="3" fillId="3" borderId="14" xfId="0" applyFont="1" applyFill="1" applyBorder="1"/>
    <xf numFmtId="14" fontId="3" fillId="2" borderId="15" xfId="0" applyNumberFormat="1" applyFont="1" applyFill="1" applyBorder="1"/>
    <xf numFmtId="14" fontId="3" fillId="5" borderId="17" xfId="0" applyNumberFormat="1" applyFont="1" applyFill="1" applyBorder="1"/>
    <xf numFmtId="14" fontId="3" fillId="6" borderId="8" xfId="0" applyNumberFormat="1" applyFont="1" applyFill="1" applyBorder="1"/>
    <xf numFmtId="14" fontId="3" fillId="7" borderId="8" xfId="0" applyNumberFormat="1" applyFont="1" applyFill="1" applyBorder="1"/>
    <xf numFmtId="14" fontId="3" fillId="5" borderId="8" xfId="0" applyNumberFormat="1" applyFont="1" applyFill="1" applyBorder="1"/>
    <xf numFmtId="14" fontId="3" fillId="5" borderId="19" xfId="0" applyNumberFormat="1" applyFont="1" applyFill="1" applyBorder="1"/>
    <xf numFmtId="14" fontId="3" fillId="6" borderId="11" xfId="0" applyNumberFormat="1" applyFont="1" applyFill="1" applyBorder="1"/>
    <xf numFmtId="14" fontId="3" fillId="7" borderId="11" xfId="0" applyNumberFormat="1" applyFont="1" applyFill="1" applyBorder="1"/>
    <xf numFmtId="14" fontId="3" fillId="5" borderId="11" xfId="0" applyNumberFormat="1" applyFont="1" applyFill="1" applyBorder="1"/>
    <xf numFmtId="14" fontId="3" fillId="5" borderId="21" xfId="0" applyNumberFormat="1" applyFont="1" applyFill="1" applyBorder="1"/>
    <xf numFmtId="14" fontId="3" fillId="6" borderId="14" xfId="0" applyNumberFormat="1" applyFont="1" applyFill="1" applyBorder="1"/>
    <xf numFmtId="14" fontId="3" fillId="7" borderId="14" xfId="0" applyNumberFormat="1" applyFont="1" applyFill="1" applyBorder="1"/>
    <xf numFmtId="14" fontId="3" fillId="5" borderId="14" xfId="0" applyNumberFormat="1" applyFont="1" applyFill="1" applyBorder="1"/>
    <xf numFmtId="0" fontId="4" fillId="8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14" fontId="3" fillId="2" borderId="26" xfId="0" applyNumberFormat="1" applyFont="1" applyFill="1" applyBorder="1"/>
    <xf numFmtId="14" fontId="3" fillId="5" borderId="27" xfId="0" applyNumberFormat="1" applyFont="1" applyFill="1" applyBorder="1"/>
    <xf numFmtId="14" fontId="3" fillId="6" borderId="28" xfId="0" applyNumberFormat="1" applyFont="1" applyFill="1" applyBorder="1"/>
    <xf numFmtId="14" fontId="3" fillId="7" borderId="28" xfId="0" applyNumberFormat="1" applyFont="1" applyFill="1" applyBorder="1"/>
    <xf numFmtId="14" fontId="3" fillId="5" borderId="28" xfId="0" applyNumberFormat="1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2" borderId="23" xfId="0" applyFont="1" applyFill="1" applyBorder="1"/>
    <xf numFmtId="0" fontId="7" fillId="5" borderId="24" xfId="0" applyFont="1" applyFill="1" applyBorder="1"/>
    <xf numFmtId="0" fontId="7" fillId="6" borderId="25" xfId="0" applyFont="1" applyFill="1" applyBorder="1"/>
    <xf numFmtId="0" fontId="7" fillId="7" borderId="25" xfId="0" applyFont="1" applyFill="1" applyBorder="1"/>
    <xf numFmtId="0" fontId="7" fillId="5" borderId="25" xfId="0" applyFont="1" applyFill="1" applyBorder="1"/>
    <xf numFmtId="0" fontId="4" fillId="4" borderId="29" xfId="0" applyFont="1" applyFill="1" applyBorder="1"/>
    <xf numFmtId="0" fontId="4" fillId="3" borderId="30" xfId="0" applyFont="1" applyFill="1" applyBorder="1"/>
    <xf numFmtId="0" fontId="4" fillId="2" borderId="31" xfId="0" applyFont="1" applyFill="1" applyBorder="1"/>
    <xf numFmtId="0" fontId="4" fillId="5" borderId="32" xfId="0" applyFont="1" applyFill="1" applyBorder="1"/>
    <xf numFmtId="0" fontId="4" fillId="6" borderId="30" xfId="0" applyFont="1" applyFill="1" applyBorder="1"/>
    <xf numFmtId="0" fontId="4" fillId="7" borderId="30" xfId="0" applyFont="1" applyFill="1" applyBorder="1"/>
    <xf numFmtId="0" fontId="4" fillId="5" borderId="30" xfId="0" applyFont="1" applyFill="1" applyBorder="1"/>
    <xf numFmtId="0" fontId="3" fillId="4" borderId="33" xfId="0" applyFont="1" applyFill="1" applyBorder="1"/>
    <xf numFmtId="0" fontId="3" fillId="3" borderId="34" xfId="0" applyFont="1" applyFill="1" applyBorder="1"/>
    <xf numFmtId="0" fontId="3" fillId="4" borderId="35" xfId="0" applyFont="1" applyFill="1" applyBorder="1"/>
    <xf numFmtId="0" fontId="3" fillId="3" borderId="16" xfId="0" applyFont="1" applyFill="1" applyBorder="1"/>
    <xf numFmtId="0" fontId="4" fillId="7" borderId="36" xfId="0" applyFont="1" applyFill="1" applyBorder="1"/>
    <xf numFmtId="0" fontId="7" fillId="7" borderId="37" xfId="0" applyFont="1" applyFill="1" applyBorder="1"/>
    <xf numFmtId="14" fontId="3" fillId="7" borderId="18" xfId="0" applyNumberFormat="1" applyFont="1" applyFill="1" applyBorder="1"/>
    <xf numFmtId="14" fontId="3" fillId="7" borderId="20" xfId="0" applyNumberFormat="1" applyFont="1" applyFill="1" applyBorder="1"/>
    <xf numFmtId="14" fontId="3" fillId="7" borderId="22" xfId="0" applyNumberFormat="1" applyFont="1" applyFill="1" applyBorder="1"/>
    <xf numFmtId="14" fontId="3" fillId="7" borderId="38" xfId="0" applyNumberFormat="1" applyFont="1" applyFill="1" applyBorder="1"/>
    <xf numFmtId="0" fontId="0" fillId="9" borderId="0" xfId="0" applyFill="1"/>
    <xf numFmtId="0" fontId="0" fillId="9" borderId="1" xfId="0" applyFill="1" applyBorder="1"/>
    <xf numFmtId="14" fontId="0" fillId="9" borderId="0" xfId="0" applyNumberFormat="1" applyFill="1"/>
    <xf numFmtId="1" fontId="0" fillId="10" borderId="0" xfId="0" applyNumberForma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Meilensteintrendanalyse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Meilensteintrend_Beurteilung!$B$7</c:f>
              <c:strCache>
                <c:ptCount val="1"/>
                <c:pt idx="0">
                  <c:v>Projektinitialisierungsauftrag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Meilensteintrend_Beurteilung!$C$7:$O$7</c:f>
              <c:numCache>
                <c:formatCode>m/d/yyyy</c:formatCode>
                <c:ptCount val="13"/>
                <c:pt idx="0">
                  <c:v>43952</c:v>
                </c:pt>
                <c:pt idx="1">
                  <c:v>43956</c:v>
                </c:pt>
                <c:pt idx="2">
                  <c:v>43951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8-4FE4-9EBD-6FD705E6F673}"/>
            </c:ext>
          </c:extLst>
        </c:ser>
        <c:ser>
          <c:idx val="1"/>
          <c:order val="1"/>
          <c:tx>
            <c:strRef>
              <c:f>Meilensteintrend_Beurteilung!$B$8</c:f>
              <c:strCache>
                <c:ptCount val="1"/>
                <c:pt idx="0">
                  <c:v>Rechtsmittelanalyse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Meilensteintrend_Beurteilung!$C$8:$O$8</c:f>
              <c:numCache>
                <c:formatCode>m/d/yyyy</c:formatCode>
                <c:ptCount val="13"/>
                <c:pt idx="0">
                  <c:v>44013</c:v>
                </c:pt>
                <c:pt idx="1">
                  <c:v>44013</c:v>
                </c:pt>
                <c:pt idx="2">
                  <c:v>43997</c:v>
                </c:pt>
                <c:pt idx="3">
                  <c:v>44007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8-4FE4-9EBD-6FD705E6F673}"/>
            </c:ext>
          </c:extLst>
        </c:ser>
        <c:ser>
          <c:idx val="2"/>
          <c:order val="2"/>
          <c:tx>
            <c:strRef>
              <c:f>Meilensteintrend_Beurteilung!$B$9</c:f>
              <c:strCache>
                <c:ptCount val="1"/>
                <c:pt idx="0">
                  <c:v>Stakeholderliste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Meilensteintrend_Beurteilung!$C$9:$O$9</c:f>
              <c:numCache>
                <c:formatCode>m/d/yyyy</c:formatCode>
                <c:ptCount val="13"/>
                <c:pt idx="0">
                  <c:v>44013</c:v>
                </c:pt>
                <c:pt idx="1">
                  <c:v>44013</c:v>
                </c:pt>
                <c:pt idx="2">
                  <c:v>44013</c:v>
                </c:pt>
                <c:pt idx="3">
                  <c:v>44013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F8-4FE4-9EBD-6FD705E6F673}"/>
            </c:ext>
          </c:extLst>
        </c:ser>
        <c:ser>
          <c:idx val="3"/>
          <c:order val="3"/>
          <c:tx>
            <c:strRef>
              <c:f>Meilensteintrend_Beurteilung!$B$10</c:f>
              <c:strCache>
                <c:ptCount val="1"/>
                <c:pt idx="0">
                  <c:v>Schutzbedarfsanalyse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Meilensteintrend_Beurteilung!$C$10:$O$10</c:f>
              <c:numCache>
                <c:formatCode>m/d/yyyy</c:formatCode>
                <c:ptCount val="13"/>
                <c:pt idx="0">
                  <c:v>44013</c:v>
                </c:pt>
                <c:pt idx="1">
                  <c:v>44015</c:v>
                </c:pt>
                <c:pt idx="2">
                  <c:v>44017</c:v>
                </c:pt>
                <c:pt idx="3">
                  <c:v>44017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F8-4FE4-9EBD-6FD705E6F673}"/>
            </c:ext>
          </c:extLst>
        </c:ser>
        <c:ser>
          <c:idx val="4"/>
          <c:order val="4"/>
          <c:tx>
            <c:strRef>
              <c:f>Meilensteintrend_Beurteilung!$B$11</c:f>
              <c:strCache>
                <c:ptCount val="1"/>
                <c:pt idx="0">
                  <c:v>Projektmanagementplan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Meilensteintrend_Beurteilung!$C$11:$O$11</c:f>
              <c:numCache>
                <c:formatCode>m/d/yyyy</c:formatCode>
                <c:ptCount val="13"/>
                <c:pt idx="0">
                  <c:v>44044</c:v>
                </c:pt>
                <c:pt idx="1">
                  <c:v>44046</c:v>
                </c:pt>
                <c:pt idx="2">
                  <c:v>44041</c:v>
                </c:pt>
                <c:pt idx="3">
                  <c:v>44044</c:v>
                </c:pt>
                <c:pt idx="4">
                  <c:v>44044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F8-4FE4-9EBD-6FD705E6F673}"/>
            </c:ext>
          </c:extLst>
        </c:ser>
        <c:ser>
          <c:idx val="5"/>
          <c:order val="5"/>
          <c:tx>
            <c:strRef>
              <c:f>Meilensteintrend_Beurteilung!$B$12</c:f>
              <c:strCache>
                <c:ptCount val="1"/>
                <c:pt idx="0">
                  <c:v>Projektauftrag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Meilensteintrend_Beurteilung!$C$12:$O$12</c:f>
              <c:numCache>
                <c:formatCode>m/d/yyyy</c:formatCode>
                <c:ptCount val="13"/>
                <c:pt idx="0">
                  <c:v>44044</c:v>
                </c:pt>
                <c:pt idx="1">
                  <c:v>44053</c:v>
                </c:pt>
                <c:pt idx="2">
                  <c:v>44051</c:v>
                </c:pt>
                <c:pt idx="3">
                  <c:v>44049</c:v>
                </c:pt>
                <c:pt idx="4">
                  <c:v>44050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F8-4FE4-9EBD-6FD705E6F673}"/>
            </c:ext>
          </c:extLst>
        </c:ser>
        <c:ser>
          <c:idx val="6"/>
          <c:order val="6"/>
          <c:tx>
            <c:strRef>
              <c:f>Meilensteintrend_Beurteilung!$B$13</c:f>
              <c:strCache>
                <c:ptCount val="1"/>
                <c:pt idx="0">
                  <c:v>Geschäftsorganisationskonzept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Meilensteintrend_Beurteilung!$C$13:$O$13</c:f>
              <c:numCache>
                <c:formatCode>m/d/yyyy</c:formatCode>
                <c:ptCount val="13"/>
                <c:pt idx="0">
                  <c:v>44075</c:v>
                </c:pt>
                <c:pt idx="1">
                  <c:v>44075</c:v>
                </c:pt>
                <c:pt idx="2">
                  <c:v>44075</c:v>
                </c:pt>
                <c:pt idx="3">
                  <c:v>44070</c:v>
                </c:pt>
                <c:pt idx="4">
                  <c:v>44063</c:v>
                </c:pt>
                <c:pt idx="5">
                  <c:v>44075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F8-4FE4-9EBD-6FD705E6F673}"/>
            </c:ext>
          </c:extLst>
        </c:ser>
        <c:ser>
          <c:idx val="7"/>
          <c:order val="7"/>
          <c:tx>
            <c:strRef>
              <c:f>Meilensteintrend_Beurteilung!$B$14</c:f>
              <c:strCache>
                <c:ptCount val="1"/>
                <c:pt idx="0">
                  <c:v>Einführungskonzept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Meilensteintrend_Beurteilung!$C$14:$O$14</c:f>
              <c:numCache>
                <c:formatCode>m/d/yyyy</c:formatCode>
                <c:ptCount val="13"/>
                <c:pt idx="0">
                  <c:v>44079</c:v>
                </c:pt>
                <c:pt idx="1">
                  <c:v>44079</c:v>
                </c:pt>
                <c:pt idx="2">
                  <c:v>44079</c:v>
                </c:pt>
                <c:pt idx="3">
                  <c:v>44109</c:v>
                </c:pt>
                <c:pt idx="4">
                  <c:v>44079</c:v>
                </c:pt>
                <c:pt idx="5">
                  <c:v>44079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F8-4FE4-9EBD-6FD705E6F673}"/>
            </c:ext>
          </c:extLst>
        </c:ser>
        <c:ser>
          <c:idx val="8"/>
          <c:order val="8"/>
          <c:tx>
            <c:strRef>
              <c:f>Meilensteintrend_Beurteilung!$B$15</c:f>
              <c:strCache>
                <c:ptCount val="1"/>
                <c:pt idx="0">
                  <c:v>Produktkonzept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Meilensteintrend_Beurteilung!$C$15:$O$15</c:f>
              <c:numCache>
                <c:formatCode>m/d/yyyy</c:formatCode>
                <c:ptCount val="13"/>
                <c:pt idx="0">
                  <c:v>44084</c:v>
                </c:pt>
                <c:pt idx="1">
                  <c:v>44089</c:v>
                </c:pt>
                <c:pt idx="2">
                  <c:v>44091</c:v>
                </c:pt>
                <c:pt idx="3">
                  <c:v>44093</c:v>
                </c:pt>
                <c:pt idx="4">
                  <c:v>44095</c:v>
                </c:pt>
                <c:pt idx="5">
                  <c:v>44095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F8-4FE4-9EBD-6FD705E6F673}"/>
            </c:ext>
          </c:extLst>
        </c:ser>
        <c:ser>
          <c:idx val="9"/>
          <c:order val="9"/>
          <c:tx>
            <c:strRef>
              <c:f>Meilensteintrend_Beurteilung!$B$16</c:f>
              <c:strCache>
                <c:ptCount val="1"/>
                <c:pt idx="0">
                  <c:v>Prozessbeschreibungen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Meilensteintrend_Beurteilung!$C$16:$O$16</c:f>
              <c:numCache>
                <c:formatCode>m/d/yyyy</c:formatCode>
                <c:ptCount val="13"/>
                <c:pt idx="0">
                  <c:v>44150</c:v>
                </c:pt>
                <c:pt idx="1">
                  <c:v>44145</c:v>
                </c:pt>
                <c:pt idx="2">
                  <c:v>44140</c:v>
                </c:pt>
                <c:pt idx="3">
                  <c:v>44143</c:v>
                </c:pt>
                <c:pt idx="4">
                  <c:v>44146</c:v>
                </c:pt>
                <c:pt idx="5">
                  <c:v>44146</c:v>
                </c:pt>
                <c:pt idx="6">
                  <c:v>44142</c:v>
                </c:pt>
                <c:pt idx="7">
                  <c:v>44140</c:v>
                </c:pt>
                <c:pt idx="8">
                  <c:v>44145</c:v>
                </c:pt>
                <c:pt idx="9">
                  <c:v>44150</c:v>
                </c:pt>
                <c:pt idx="10">
                  <c:v>44150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F8-4FE4-9EBD-6FD705E6F673}"/>
            </c:ext>
          </c:extLst>
        </c:ser>
        <c:ser>
          <c:idx val="10"/>
          <c:order val="10"/>
          <c:tx>
            <c:strRef>
              <c:f>Meilensteintrend_Beurteilung!$B$17</c:f>
              <c:strCache>
                <c:ptCount val="1"/>
                <c:pt idx="0">
                  <c:v>Organisationsbeschreibung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Meilensteintrend_Beurteilung!$C$17:$O$17</c:f>
              <c:numCache>
                <c:formatCode>m/d/yyyy</c:formatCode>
                <c:ptCount val="13"/>
                <c:pt idx="0">
                  <c:v>44151</c:v>
                </c:pt>
                <c:pt idx="1">
                  <c:v>44151</c:v>
                </c:pt>
                <c:pt idx="2">
                  <c:v>44152</c:v>
                </c:pt>
                <c:pt idx="3">
                  <c:v>44153</c:v>
                </c:pt>
                <c:pt idx="4">
                  <c:v>44154</c:v>
                </c:pt>
                <c:pt idx="5">
                  <c:v>44155</c:v>
                </c:pt>
                <c:pt idx="6">
                  <c:v>44156</c:v>
                </c:pt>
                <c:pt idx="7">
                  <c:v>44157</c:v>
                </c:pt>
                <c:pt idx="8">
                  <c:v>44158</c:v>
                </c:pt>
                <c:pt idx="9">
                  <c:v>44159</c:v>
                </c:pt>
                <c:pt idx="10">
                  <c:v>44160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F8-4FE4-9EBD-6FD705E6F673}"/>
            </c:ext>
          </c:extLst>
        </c:ser>
        <c:ser>
          <c:idx val="11"/>
          <c:order val="11"/>
          <c:tx>
            <c:strRef>
              <c:f>Meilensteintrend_Beurteilung!$B$18</c:f>
              <c:strCache>
                <c:ptCount val="1"/>
                <c:pt idx="0">
                  <c:v>Einführungsmassnahmen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Meilensteintrend_Beurteilung!$C$18:$O$18</c:f>
              <c:numCache>
                <c:formatCode>m/d/yyyy</c:formatCode>
                <c:ptCount val="13"/>
                <c:pt idx="0">
                  <c:v>44152</c:v>
                </c:pt>
                <c:pt idx="1">
                  <c:v>44140</c:v>
                </c:pt>
                <c:pt idx="2">
                  <c:v>44136</c:v>
                </c:pt>
                <c:pt idx="3">
                  <c:v>44136</c:v>
                </c:pt>
                <c:pt idx="4">
                  <c:v>44136</c:v>
                </c:pt>
                <c:pt idx="5">
                  <c:v>44139</c:v>
                </c:pt>
                <c:pt idx="6">
                  <c:v>44136</c:v>
                </c:pt>
                <c:pt idx="7">
                  <c:v>44132</c:v>
                </c:pt>
                <c:pt idx="8">
                  <c:v>44132</c:v>
                </c:pt>
                <c:pt idx="9">
                  <c:v>44132</c:v>
                </c:pt>
                <c:pt idx="10">
                  <c:v>44132</c:v>
                </c:pt>
                <c:pt idx="11">
                  <c:v>44132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F8-4FE4-9EBD-6FD705E6F673}"/>
            </c:ext>
          </c:extLst>
        </c:ser>
        <c:ser>
          <c:idx val="12"/>
          <c:order val="12"/>
          <c:tx>
            <c:strRef>
              <c:f>Meilensteintrend_Beurteilung!$B$19</c:f>
              <c:strCache>
                <c:ptCount val="1"/>
                <c:pt idx="0">
                  <c:v>Produktdokumentation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Meilensteintrend_Beurteilung!$C$19:$O$19</c:f>
              <c:numCache>
                <c:formatCode>m/d/yyyy</c:formatCode>
                <c:ptCount val="13"/>
                <c:pt idx="0">
                  <c:v>44153</c:v>
                </c:pt>
                <c:pt idx="1">
                  <c:v>44173</c:v>
                </c:pt>
                <c:pt idx="2">
                  <c:v>44145</c:v>
                </c:pt>
                <c:pt idx="3">
                  <c:v>44160</c:v>
                </c:pt>
                <c:pt idx="4">
                  <c:v>44161</c:v>
                </c:pt>
                <c:pt idx="5">
                  <c:v>44150</c:v>
                </c:pt>
                <c:pt idx="6">
                  <c:v>44167</c:v>
                </c:pt>
                <c:pt idx="7">
                  <c:v>44170</c:v>
                </c:pt>
                <c:pt idx="8">
                  <c:v>44166</c:v>
                </c:pt>
                <c:pt idx="9">
                  <c:v>44150</c:v>
                </c:pt>
                <c:pt idx="10">
                  <c:v>44153</c:v>
                </c:pt>
                <c:pt idx="11">
                  <c:v>44153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F8-4FE4-9EBD-6FD705E6F673}"/>
            </c:ext>
          </c:extLst>
        </c:ser>
        <c:ser>
          <c:idx val="13"/>
          <c:order val="13"/>
          <c:tx>
            <c:strRef>
              <c:f>Meilensteintrend_Beurteilung!$B$20</c:f>
              <c:strCache>
                <c:ptCount val="1"/>
                <c:pt idx="0">
                  <c:v>Anwenderhandbuch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Meilensteintrend_Beurteilung!$C$20:$O$20</c:f>
              <c:numCache>
                <c:formatCode>m/d/yyyy</c:formatCode>
                <c:ptCount val="13"/>
                <c:pt idx="0">
                  <c:v>44154</c:v>
                </c:pt>
                <c:pt idx="1">
                  <c:v>44166</c:v>
                </c:pt>
                <c:pt idx="2">
                  <c:v>44166</c:v>
                </c:pt>
                <c:pt idx="3">
                  <c:v>44170</c:v>
                </c:pt>
                <c:pt idx="4">
                  <c:v>44196</c:v>
                </c:pt>
                <c:pt idx="5">
                  <c:v>44170</c:v>
                </c:pt>
                <c:pt idx="6">
                  <c:v>44164</c:v>
                </c:pt>
                <c:pt idx="7">
                  <c:v>44168</c:v>
                </c:pt>
                <c:pt idx="8">
                  <c:v>44170</c:v>
                </c:pt>
                <c:pt idx="9">
                  <c:v>44170</c:v>
                </c:pt>
                <c:pt idx="10">
                  <c:v>44170</c:v>
                </c:pt>
                <c:pt idx="11">
                  <c:v>44154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8F8-4FE4-9EBD-6FD705E6F673}"/>
            </c:ext>
          </c:extLst>
        </c:ser>
        <c:ser>
          <c:idx val="14"/>
          <c:order val="14"/>
          <c:tx>
            <c:strRef>
              <c:f>Meilensteintrend_Beurteilung!$B$21</c:f>
              <c:strCache>
                <c:ptCount val="1"/>
                <c:pt idx="0">
                  <c:v>Abnahmeprotokoll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Meilensteintrend_Beurteilung!$C$6:$O$6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Meilensteintrend_Beurteilung!$C$21:$O$21</c:f>
              <c:numCache>
                <c:formatCode>m/d/yyyy</c:formatCode>
                <c:ptCount val="13"/>
                <c:pt idx="0">
                  <c:v>44190</c:v>
                </c:pt>
                <c:pt idx="1">
                  <c:v>44190</c:v>
                </c:pt>
                <c:pt idx="2">
                  <c:v>44190</c:v>
                </c:pt>
                <c:pt idx="3">
                  <c:v>44190</c:v>
                </c:pt>
                <c:pt idx="4">
                  <c:v>44190</c:v>
                </c:pt>
                <c:pt idx="5">
                  <c:v>44190</c:v>
                </c:pt>
                <c:pt idx="6">
                  <c:v>44190</c:v>
                </c:pt>
                <c:pt idx="7">
                  <c:v>44190</c:v>
                </c:pt>
                <c:pt idx="8">
                  <c:v>44190</c:v>
                </c:pt>
                <c:pt idx="9">
                  <c:v>44190</c:v>
                </c:pt>
                <c:pt idx="10">
                  <c:v>44190</c:v>
                </c:pt>
                <c:pt idx="11">
                  <c:v>44190</c:v>
                </c:pt>
                <c:pt idx="12">
                  <c:v>44190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F8-4FE4-9EBD-6FD705E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549496"/>
        <c:axId val="595552056"/>
      </c:lineChart>
      <c:dateAx>
        <c:axId val="5955494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Beurteilungstermin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552056"/>
        <c:crosses val="max"/>
        <c:auto val="1"/>
        <c:lblOffset val="100"/>
        <c:baseTimeUnit val="days"/>
      </c:dateAx>
      <c:valAx>
        <c:axId val="595552056"/>
        <c:scaling>
          <c:orientation val="minMax"/>
          <c:min val="439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ursprünglicher Zieltermin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549496"/>
        <c:crosses val="autoZero"/>
        <c:crossBetween val="between"/>
        <c:majorUnit val="14"/>
        <c:minorUnit val="7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Meilensteintrend: absolute Abweichungen in Tagen</a:t>
            </a:r>
          </a:p>
          <a:p>
            <a:pPr>
              <a:defRPr/>
            </a:pP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Hilfstabelle!$B$7</c:f>
              <c:strCache>
                <c:ptCount val="1"/>
                <c:pt idx="0">
                  <c:v>Projektinitialisierungsauftrag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Hilfstabelle!$C$7:$O$7</c:f>
              <c:numCache>
                <c:formatCode>0</c:formatCode>
                <c:ptCount val="13"/>
                <c:pt idx="0">
                  <c:v>0</c:v>
                </c:pt>
                <c:pt idx="1">
                  <c:v>4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C-45AF-9C31-0A2DADEADCFD}"/>
            </c:ext>
          </c:extLst>
        </c:ser>
        <c:ser>
          <c:idx val="1"/>
          <c:order val="1"/>
          <c:tx>
            <c:strRef>
              <c:f>Hilfstabelle!$B$8</c:f>
              <c:strCache>
                <c:ptCount val="1"/>
                <c:pt idx="0">
                  <c:v>Rechtsmittelanalyse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Hilfstabelle!$C$8:$O$8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-16</c:v>
                </c:pt>
                <c:pt idx="3">
                  <c:v>-6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C-45AF-9C31-0A2DADEADCFD}"/>
            </c:ext>
          </c:extLst>
        </c:ser>
        <c:ser>
          <c:idx val="2"/>
          <c:order val="2"/>
          <c:tx>
            <c:strRef>
              <c:f>Hilfstabelle!$B$9</c:f>
              <c:strCache>
                <c:ptCount val="1"/>
                <c:pt idx="0">
                  <c:v>Stakeholderliste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Hilfstabelle!$C$9:$O$9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3C-45AF-9C31-0A2DADEADCFD}"/>
            </c:ext>
          </c:extLst>
        </c:ser>
        <c:ser>
          <c:idx val="3"/>
          <c:order val="3"/>
          <c:tx>
            <c:strRef>
              <c:f>Hilfstabelle!$B$10</c:f>
              <c:strCache>
                <c:ptCount val="1"/>
                <c:pt idx="0">
                  <c:v>Schutzbedarfsanalyse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Hilfstabelle!$C$10:$O$10</c:f>
              <c:numCache>
                <c:formatCode>0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3C-45AF-9C31-0A2DADEADCFD}"/>
            </c:ext>
          </c:extLst>
        </c:ser>
        <c:ser>
          <c:idx val="4"/>
          <c:order val="4"/>
          <c:tx>
            <c:strRef>
              <c:f>Hilfstabelle!$B$11</c:f>
              <c:strCache>
                <c:ptCount val="1"/>
                <c:pt idx="0">
                  <c:v>Projektmanagementplan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Hilfstabelle!$C$11:$O$11</c:f>
              <c:numCache>
                <c:formatCode>0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3C-45AF-9C31-0A2DADEADCFD}"/>
            </c:ext>
          </c:extLst>
        </c:ser>
        <c:ser>
          <c:idx val="5"/>
          <c:order val="5"/>
          <c:tx>
            <c:strRef>
              <c:f>Hilfstabelle!$B$12</c:f>
              <c:strCache>
                <c:ptCount val="1"/>
                <c:pt idx="0">
                  <c:v>Projektauftrag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Hilfstabelle!$C$12:$O$12</c:f>
              <c:numCache>
                <c:formatCode>0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3C-45AF-9C31-0A2DADEADCFD}"/>
            </c:ext>
          </c:extLst>
        </c:ser>
        <c:ser>
          <c:idx val="6"/>
          <c:order val="6"/>
          <c:tx>
            <c:strRef>
              <c:f>Hilfstabelle!$B$13</c:f>
              <c:strCache>
                <c:ptCount val="1"/>
                <c:pt idx="0">
                  <c:v>Geschäftsorganisationskonzept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Hilfstabelle!$C$13:$O$13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-12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3C-45AF-9C31-0A2DADEADCFD}"/>
            </c:ext>
          </c:extLst>
        </c:ser>
        <c:ser>
          <c:idx val="7"/>
          <c:order val="7"/>
          <c:tx>
            <c:strRef>
              <c:f>Hilfstabelle!$B$14</c:f>
              <c:strCache>
                <c:ptCount val="1"/>
                <c:pt idx="0">
                  <c:v>Einführungskonzept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Hilfstabelle!$C$14:$O$14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3C-45AF-9C31-0A2DADEADCFD}"/>
            </c:ext>
          </c:extLst>
        </c:ser>
        <c:ser>
          <c:idx val="8"/>
          <c:order val="8"/>
          <c:tx>
            <c:strRef>
              <c:f>Hilfstabelle!$B$15</c:f>
              <c:strCache>
                <c:ptCount val="1"/>
                <c:pt idx="0">
                  <c:v>Produktkonzept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Hilfstabelle!$C$15:$O$15</c:f>
              <c:numCache>
                <c:formatCode>0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3C-45AF-9C31-0A2DADEADCFD}"/>
            </c:ext>
          </c:extLst>
        </c:ser>
        <c:ser>
          <c:idx val="9"/>
          <c:order val="9"/>
          <c:tx>
            <c:strRef>
              <c:f>Hilfstabelle!$B$16</c:f>
              <c:strCache>
                <c:ptCount val="1"/>
                <c:pt idx="0">
                  <c:v>Prozessbeschreibungen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Hilfstabelle!$C$16:$O$16</c:f>
              <c:numCache>
                <c:formatCode>0</c:formatCode>
                <c:ptCount val="13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-7</c:v>
                </c:pt>
                <c:pt idx="4">
                  <c:v>-4</c:v>
                </c:pt>
                <c:pt idx="5">
                  <c:v>-4</c:v>
                </c:pt>
                <c:pt idx="6">
                  <c:v>-8</c:v>
                </c:pt>
                <c:pt idx="7">
                  <c:v>-10</c:v>
                </c:pt>
                <c:pt idx="8">
                  <c:v>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3-4EA9-90E2-A33F1E9F0CD0}"/>
            </c:ext>
          </c:extLst>
        </c:ser>
        <c:ser>
          <c:idx val="10"/>
          <c:order val="10"/>
          <c:tx>
            <c:strRef>
              <c:f>Hilfstabelle!$B$17</c:f>
              <c:strCache>
                <c:ptCount val="1"/>
                <c:pt idx="0">
                  <c:v>Organisationsbeschreibung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Hilfstabelle!$C$17:$O$17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3-4EA9-90E2-A33F1E9F0CD0}"/>
            </c:ext>
          </c:extLst>
        </c:ser>
        <c:ser>
          <c:idx val="11"/>
          <c:order val="11"/>
          <c:tx>
            <c:strRef>
              <c:f>Hilfstabelle!$B$18</c:f>
              <c:strCache>
                <c:ptCount val="1"/>
                <c:pt idx="0">
                  <c:v>Einführungsmassnahmen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Hilfstabelle!$C$18:$O$18</c:f>
              <c:numCache>
                <c:formatCode>0</c:formatCode>
                <c:ptCount val="13"/>
                <c:pt idx="0">
                  <c:v>0</c:v>
                </c:pt>
                <c:pt idx="1">
                  <c:v>-12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-13</c:v>
                </c:pt>
                <c:pt idx="6">
                  <c:v>-16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3-4EA9-90E2-A33F1E9F0CD0}"/>
            </c:ext>
          </c:extLst>
        </c:ser>
        <c:ser>
          <c:idx val="12"/>
          <c:order val="12"/>
          <c:tx>
            <c:strRef>
              <c:f>Hilfstabelle!$B$19</c:f>
              <c:strCache>
                <c:ptCount val="1"/>
                <c:pt idx="0">
                  <c:v>Produktdokumentation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Hilfstabelle!$C$19:$O$19</c:f>
              <c:numCache>
                <c:formatCode>0</c:formatCode>
                <c:ptCount val="13"/>
                <c:pt idx="0">
                  <c:v>0</c:v>
                </c:pt>
                <c:pt idx="1">
                  <c:v>20</c:v>
                </c:pt>
                <c:pt idx="2">
                  <c:v>-8</c:v>
                </c:pt>
                <c:pt idx="3">
                  <c:v>7</c:v>
                </c:pt>
                <c:pt idx="4">
                  <c:v>8</c:v>
                </c:pt>
                <c:pt idx="5">
                  <c:v>-3</c:v>
                </c:pt>
                <c:pt idx="6">
                  <c:v>14</c:v>
                </c:pt>
                <c:pt idx="7">
                  <c:v>17</c:v>
                </c:pt>
                <c:pt idx="8">
                  <c:v>13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3-4EA9-90E2-A33F1E9F0CD0}"/>
            </c:ext>
          </c:extLst>
        </c:ser>
        <c:ser>
          <c:idx val="13"/>
          <c:order val="13"/>
          <c:tx>
            <c:strRef>
              <c:f>Hilfstabelle!$B$20</c:f>
              <c:strCache>
                <c:ptCount val="1"/>
                <c:pt idx="0">
                  <c:v>Anwenderhandbuch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Hilfstabelle!$C$20:$O$20</c:f>
              <c:numCache>
                <c:formatCode>0</c:formatCode>
                <c:ptCount val="13"/>
                <c:pt idx="0">
                  <c:v>0</c:v>
                </c:pt>
                <c:pt idx="1">
                  <c:v>12</c:v>
                </c:pt>
                <c:pt idx="2">
                  <c:v>12</c:v>
                </c:pt>
                <c:pt idx="3">
                  <c:v>16</c:v>
                </c:pt>
                <c:pt idx="4">
                  <c:v>42</c:v>
                </c:pt>
                <c:pt idx="5">
                  <c:v>16</c:v>
                </c:pt>
                <c:pt idx="6">
                  <c:v>10</c:v>
                </c:pt>
                <c:pt idx="7">
                  <c:v>14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83-4EA9-90E2-A33F1E9F0CD0}"/>
            </c:ext>
          </c:extLst>
        </c:ser>
        <c:ser>
          <c:idx val="14"/>
          <c:order val="14"/>
          <c:tx>
            <c:strRef>
              <c:f>Hilfstabelle!$B$21</c:f>
              <c:strCache>
                <c:ptCount val="1"/>
                <c:pt idx="0">
                  <c:v>Abnahmeprotokoll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Hilfstabelle!$C$6:$O$6</c:f>
              <c:numCache>
                <c:formatCode>m/d/yyyy</c:formatCode>
                <c:ptCount val="13"/>
                <c:pt idx="0">
                  <c:v>43922</c:v>
                </c:pt>
                <c:pt idx="1">
                  <c:v>43941</c:v>
                </c:pt>
                <c:pt idx="2">
                  <c:v>43952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44089</c:v>
                </c:pt>
                <c:pt idx="7">
                  <c:v>44105</c:v>
                </c:pt>
                <c:pt idx="8">
                  <c:v>44119</c:v>
                </c:pt>
                <c:pt idx="9">
                  <c:v>44136</c:v>
                </c:pt>
                <c:pt idx="10">
                  <c:v>44150</c:v>
                </c:pt>
                <c:pt idx="11">
                  <c:v>44166</c:v>
                </c:pt>
                <c:pt idx="12">
                  <c:v>44180</c:v>
                </c:pt>
              </c:numCache>
            </c:numRef>
          </c:cat>
          <c:val>
            <c:numRef>
              <c:f>Hilfstabelle!$C$21:$O$21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C83-4EA9-90E2-A33F1E9F0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94968"/>
        <c:axId val="511691128"/>
      </c:lineChart>
      <c:dateAx>
        <c:axId val="511694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Beurteilungstermin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1691128"/>
        <c:crosses val="max"/>
        <c:auto val="0"/>
        <c:lblOffset val="100"/>
        <c:baseTimeUnit val="days"/>
      </c:dateAx>
      <c:valAx>
        <c:axId val="51169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Absolute Abweichung vom ursprünglichen Zieltermin in Tagen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16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C540B5-71C4-4928-854A-855CC85B00DA}">
  <sheetPr>
    <tabColor theme="7" tint="0.39997558519241921"/>
  </sheetPr>
  <sheetViews>
    <sheetView zoomScale="104" workbookViewId="0" zoomToFit="1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B20A0E-523F-47C6-BD31-5BEDCAE06149}">
  <sheetPr>
    <tabColor theme="7" tint="0.39997558519241921"/>
  </sheetPr>
  <sheetViews>
    <sheetView zoomScale="145" workbookViewId="0"/>
  </sheetViews>
  <pageMargins left="0.19685039370078741" right="0.19685039370078741" top="0.19685039370078741" bottom="0.39370078740157483" header="0" footer="0.11811023622047245"/>
  <pageSetup paperSize="9" orientation="landscape" r:id="rId1"/>
  <headerFooter>
    <oddFooter>&amp;R© bosshart consulting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0216" cy="691478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BF3403-2ADB-4C17-83C2-B1A37B96B9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234448" cy="691712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C15E3B-9226-45B4-AEBB-2FA2E54234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87E3-05C3-4D27-BEC3-E73035144E9A}">
  <dimension ref="A1:B7"/>
  <sheetViews>
    <sheetView tabSelected="1" workbookViewId="0">
      <selection activeCell="B8" sqref="B8"/>
    </sheetView>
  </sheetViews>
  <sheetFormatPr baseColWidth="10" defaultRowHeight="12.75" x14ac:dyDescent="0.25"/>
  <cols>
    <col min="1" max="1" width="9.7109375" style="37" customWidth="1"/>
    <col min="2" max="2" width="120.7109375" style="37" customWidth="1"/>
    <col min="3" max="16384" width="11.42578125" style="37"/>
  </cols>
  <sheetData>
    <row r="1" spans="1:2" ht="23.25" x14ac:dyDescent="0.25">
      <c r="A1" s="40" t="s">
        <v>40</v>
      </c>
    </row>
    <row r="2" spans="1:2" ht="23.25" x14ac:dyDescent="0.25">
      <c r="A2" s="39" t="s">
        <v>24</v>
      </c>
    </row>
    <row r="4" spans="1:2" ht="140.25" customHeight="1" x14ac:dyDescent="0.25">
      <c r="A4" s="37" t="s">
        <v>20</v>
      </c>
      <c r="B4" s="38" t="s">
        <v>41</v>
      </c>
    </row>
    <row r="5" spans="1:2" ht="63.75" x14ac:dyDescent="0.25">
      <c r="A5" s="37" t="s">
        <v>21</v>
      </c>
      <c r="B5" s="38" t="s">
        <v>44</v>
      </c>
    </row>
    <row r="6" spans="1:2" ht="63.75" x14ac:dyDescent="0.25">
      <c r="A6" s="37" t="s">
        <v>22</v>
      </c>
      <c r="B6" s="38" t="s">
        <v>39</v>
      </c>
    </row>
    <row r="7" spans="1:2" ht="76.5" x14ac:dyDescent="0.25">
      <c r="A7" s="37" t="s">
        <v>23</v>
      </c>
      <c r="B7" s="38" t="s">
        <v>42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&amp;R© bosshart consulting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F5A0-8448-452F-814A-CF0238F6C46E}">
  <sheetPr>
    <tabColor theme="4"/>
    <pageSetUpPr fitToPage="1"/>
  </sheetPr>
  <dimension ref="A1:O22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baseColWidth="10" defaultRowHeight="12.75" x14ac:dyDescent="0.2"/>
  <cols>
    <col min="1" max="1" width="5.42578125" style="1" customWidth="1"/>
    <col min="2" max="2" width="27.42578125" style="1" bestFit="1" customWidth="1"/>
    <col min="3" max="3" width="11.42578125" style="1" customWidth="1"/>
    <col min="4" max="16384" width="11.42578125" style="1"/>
  </cols>
  <sheetData>
    <row r="1" spans="1:15" ht="23.25" x14ac:dyDescent="0.35">
      <c r="A1" s="3" t="s">
        <v>0</v>
      </c>
    </row>
    <row r="2" spans="1:15" ht="21" thickBot="1" x14ac:dyDescent="0.35">
      <c r="A2" s="4" t="s">
        <v>1</v>
      </c>
    </row>
    <row r="3" spans="1:15" ht="13.5" thickTop="1" x14ac:dyDescent="0.2">
      <c r="A3" s="5"/>
      <c r="B3" s="6"/>
      <c r="C3" s="7"/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s="2" customFormat="1" x14ac:dyDescent="0.2">
      <c r="A4" s="46" t="s">
        <v>2</v>
      </c>
      <c r="B4" s="47" t="s">
        <v>3</v>
      </c>
      <c r="C4" s="48" t="s">
        <v>4</v>
      </c>
      <c r="D4" s="49" t="s">
        <v>6</v>
      </c>
      <c r="E4" s="50" t="s">
        <v>7</v>
      </c>
      <c r="F4" s="51" t="s">
        <v>8</v>
      </c>
      <c r="G4" s="52" t="s">
        <v>9</v>
      </c>
      <c r="H4" s="50" t="s">
        <v>10</v>
      </c>
      <c r="I4" s="51" t="s">
        <v>11</v>
      </c>
      <c r="J4" s="52" t="s">
        <v>12</v>
      </c>
      <c r="K4" s="50" t="s">
        <v>13</v>
      </c>
      <c r="L4" s="51" t="s">
        <v>16</v>
      </c>
      <c r="M4" s="52" t="s">
        <v>17</v>
      </c>
      <c r="N4" s="50" t="s">
        <v>18</v>
      </c>
      <c r="O4" s="57" t="s">
        <v>19</v>
      </c>
    </row>
    <row r="5" spans="1:15" x14ac:dyDescent="0.2">
      <c r="A5" s="53"/>
      <c r="B5" s="54"/>
      <c r="C5" s="41" t="s">
        <v>15</v>
      </c>
      <c r="D5" s="42" t="s">
        <v>15</v>
      </c>
      <c r="E5" s="43" t="s">
        <v>15</v>
      </c>
      <c r="F5" s="44" t="s">
        <v>15</v>
      </c>
      <c r="G5" s="45" t="s">
        <v>15</v>
      </c>
      <c r="H5" s="43" t="s">
        <v>15</v>
      </c>
      <c r="I5" s="44" t="s">
        <v>15</v>
      </c>
      <c r="J5" s="45" t="s">
        <v>15</v>
      </c>
      <c r="K5" s="43" t="s">
        <v>15</v>
      </c>
      <c r="L5" s="44" t="s">
        <v>15</v>
      </c>
      <c r="M5" s="45" t="s">
        <v>15</v>
      </c>
      <c r="N5" s="43" t="s">
        <v>15</v>
      </c>
      <c r="O5" s="58" t="s">
        <v>15</v>
      </c>
    </row>
    <row r="6" spans="1:15" ht="13.5" thickBot="1" x14ac:dyDescent="0.25">
      <c r="A6" s="55"/>
      <c r="B6" s="56"/>
      <c r="C6" s="32">
        <v>43922</v>
      </c>
      <c r="D6" s="33">
        <v>43941</v>
      </c>
      <c r="E6" s="34">
        <v>43952</v>
      </c>
      <c r="F6" s="35">
        <v>44013</v>
      </c>
      <c r="G6" s="36">
        <v>44044</v>
      </c>
      <c r="H6" s="34">
        <v>44075</v>
      </c>
      <c r="I6" s="35">
        <v>44089</v>
      </c>
      <c r="J6" s="36">
        <v>44105</v>
      </c>
      <c r="K6" s="34">
        <v>44119</v>
      </c>
      <c r="L6" s="35">
        <v>44136</v>
      </c>
      <c r="M6" s="36">
        <v>44150</v>
      </c>
      <c r="N6" s="34">
        <v>44166</v>
      </c>
      <c r="O6" s="62">
        <v>44180</v>
      </c>
    </row>
    <row r="7" spans="1:15" ht="13.5" thickTop="1" x14ac:dyDescent="0.2">
      <c r="A7" s="8">
        <v>1</v>
      </c>
      <c r="B7" s="9" t="s">
        <v>36</v>
      </c>
      <c r="C7" s="10">
        <v>43952</v>
      </c>
      <c r="D7" s="17">
        <v>43956</v>
      </c>
      <c r="E7" s="18">
        <v>43951</v>
      </c>
      <c r="F7" s="19"/>
      <c r="G7" s="20"/>
      <c r="H7" s="18"/>
      <c r="I7" s="18"/>
      <c r="J7" s="20"/>
      <c r="K7" s="18"/>
      <c r="L7" s="19"/>
      <c r="M7" s="20"/>
      <c r="N7" s="18"/>
      <c r="O7" s="59"/>
    </row>
    <row r="8" spans="1:15" x14ac:dyDescent="0.2">
      <c r="A8" s="11">
        <v>2</v>
      </c>
      <c r="B8" s="12" t="s">
        <v>14</v>
      </c>
      <c r="C8" s="13">
        <v>44013</v>
      </c>
      <c r="D8" s="21">
        <v>44013</v>
      </c>
      <c r="E8" s="22">
        <v>43997</v>
      </c>
      <c r="F8" s="23">
        <v>44007</v>
      </c>
      <c r="G8" s="24"/>
      <c r="H8" s="22"/>
      <c r="I8" s="22"/>
      <c r="J8" s="24"/>
      <c r="K8" s="22"/>
      <c r="L8" s="23"/>
      <c r="M8" s="24"/>
      <c r="N8" s="22"/>
      <c r="O8" s="60"/>
    </row>
    <row r="9" spans="1:15" x14ac:dyDescent="0.2">
      <c r="A9" s="11">
        <v>3</v>
      </c>
      <c r="B9" s="12" t="s">
        <v>25</v>
      </c>
      <c r="C9" s="13">
        <v>44013</v>
      </c>
      <c r="D9" s="21">
        <v>44013</v>
      </c>
      <c r="E9" s="22">
        <v>44013</v>
      </c>
      <c r="F9" s="23">
        <v>44013</v>
      </c>
      <c r="G9" s="24"/>
      <c r="H9" s="22"/>
      <c r="I9" s="22"/>
      <c r="J9" s="24"/>
      <c r="K9" s="22"/>
      <c r="L9" s="23"/>
      <c r="M9" s="24"/>
      <c r="N9" s="22"/>
      <c r="O9" s="60"/>
    </row>
    <row r="10" spans="1:15" x14ac:dyDescent="0.2">
      <c r="A10" s="11">
        <v>4</v>
      </c>
      <c r="B10" s="12" t="s">
        <v>26</v>
      </c>
      <c r="C10" s="13">
        <v>44013</v>
      </c>
      <c r="D10" s="21">
        <v>44015</v>
      </c>
      <c r="E10" s="22">
        <v>44017</v>
      </c>
      <c r="F10" s="23">
        <v>44017</v>
      </c>
      <c r="G10" s="24"/>
      <c r="H10" s="22"/>
      <c r="I10" s="22"/>
      <c r="J10" s="24"/>
      <c r="K10" s="22"/>
      <c r="L10" s="23"/>
      <c r="M10" s="24"/>
      <c r="N10" s="22"/>
      <c r="O10" s="60"/>
    </row>
    <row r="11" spans="1:15" x14ac:dyDescent="0.2">
      <c r="A11" s="11">
        <v>5</v>
      </c>
      <c r="B11" s="12" t="s">
        <v>27</v>
      </c>
      <c r="C11" s="13">
        <v>44044</v>
      </c>
      <c r="D11" s="21">
        <v>44046</v>
      </c>
      <c r="E11" s="22">
        <v>44041</v>
      </c>
      <c r="F11" s="23">
        <v>44044</v>
      </c>
      <c r="G11" s="24">
        <v>44044</v>
      </c>
      <c r="H11" s="22"/>
      <c r="I11" s="22"/>
      <c r="J11" s="24"/>
      <c r="K11" s="22"/>
      <c r="L11" s="23"/>
      <c r="M11" s="24"/>
      <c r="N11" s="22"/>
      <c r="O11" s="60"/>
    </row>
    <row r="12" spans="1:15" x14ac:dyDescent="0.2">
      <c r="A12" s="11">
        <v>6</v>
      </c>
      <c r="B12" s="12" t="s">
        <v>28</v>
      </c>
      <c r="C12" s="13">
        <v>44044</v>
      </c>
      <c r="D12" s="21">
        <v>44053</v>
      </c>
      <c r="E12" s="22">
        <v>44051</v>
      </c>
      <c r="F12" s="23">
        <v>44049</v>
      </c>
      <c r="G12" s="24">
        <v>44050</v>
      </c>
      <c r="H12" s="22"/>
      <c r="I12" s="22"/>
      <c r="J12" s="24"/>
      <c r="K12" s="22"/>
      <c r="L12" s="23"/>
      <c r="M12" s="24"/>
      <c r="N12" s="22"/>
      <c r="O12" s="60"/>
    </row>
    <row r="13" spans="1:15" x14ac:dyDescent="0.2">
      <c r="A13" s="11">
        <v>7</v>
      </c>
      <c r="B13" s="12" t="s">
        <v>29</v>
      </c>
      <c r="C13" s="13">
        <v>44075</v>
      </c>
      <c r="D13" s="21">
        <v>44075</v>
      </c>
      <c r="E13" s="22">
        <v>44075</v>
      </c>
      <c r="F13" s="23">
        <v>44070</v>
      </c>
      <c r="G13" s="24">
        <v>44063</v>
      </c>
      <c r="H13" s="22">
        <v>44075</v>
      </c>
      <c r="I13" s="22"/>
      <c r="J13" s="24"/>
      <c r="K13" s="22"/>
      <c r="L13" s="23"/>
      <c r="M13" s="24"/>
      <c r="N13" s="22"/>
      <c r="O13" s="60"/>
    </row>
    <row r="14" spans="1:15" x14ac:dyDescent="0.2">
      <c r="A14" s="11">
        <v>8</v>
      </c>
      <c r="B14" s="12" t="s">
        <v>30</v>
      </c>
      <c r="C14" s="13">
        <v>44079</v>
      </c>
      <c r="D14" s="21">
        <v>44079</v>
      </c>
      <c r="E14" s="22">
        <v>44079</v>
      </c>
      <c r="F14" s="23">
        <v>44109</v>
      </c>
      <c r="G14" s="24">
        <v>44079</v>
      </c>
      <c r="H14" s="22">
        <v>44079</v>
      </c>
      <c r="I14" s="22"/>
      <c r="J14" s="24"/>
      <c r="K14" s="22"/>
      <c r="L14" s="23"/>
      <c r="M14" s="24"/>
      <c r="N14" s="22"/>
      <c r="O14" s="60"/>
    </row>
    <row r="15" spans="1:15" x14ac:dyDescent="0.2">
      <c r="A15" s="11">
        <v>9</v>
      </c>
      <c r="B15" s="12" t="s">
        <v>31</v>
      </c>
      <c r="C15" s="13">
        <v>44084</v>
      </c>
      <c r="D15" s="21">
        <v>44089</v>
      </c>
      <c r="E15" s="22">
        <v>44091</v>
      </c>
      <c r="F15" s="23">
        <v>44093</v>
      </c>
      <c r="G15" s="24">
        <v>44095</v>
      </c>
      <c r="H15" s="22">
        <v>44095</v>
      </c>
      <c r="I15" s="22"/>
      <c r="J15" s="24"/>
      <c r="K15" s="22"/>
      <c r="L15" s="23"/>
      <c r="M15" s="24"/>
      <c r="N15" s="22"/>
      <c r="O15" s="60"/>
    </row>
    <row r="16" spans="1:15" x14ac:dyDescent="0.2">
      <c r="A16" s="11">
        <v>10</v>
      </c>
      <c r="B16" s="12" t="s">
        <v>32</v>
      </c>
      <c r="C16" s="13">
        <v>44150</v>
      </c>
      <c r="D16" s="21">
        <v>44145</v>
      </c>
      <c r="E16" s="22">
        <v>44140</v>
      </c>
      <c r="F16" s="23">
        <v>44143</v>
      </c>
      <c r="G16" s="24">
        <v>44146</v>
      </c>
      <c r="H16" s="22">
        <v>44146</v>
      </c>
      <c r="I16" s="22">
        <v>44142</v>
      </c>
      <c r="J16" s="24">
        <v>44140</v>
      </c>
      <c r="K16" s="22">
        <v>44145</v>
      </c>
      <c r="L16" s="23">
        <v>44150</v>
      </c>
      <c r="M16" s="24">
        <v>44150</v>
      </c>
      <c r="N16" s="22"/>
      <c r="O16" s="60"/>
    </row>
    <row r="17" spans="1:15" x14ac:dyDescent="0.2">
      <c r="A17" s="11">
        <v>11</v>
      </c>
      <c r="B17" s="12" t="s">
        <v>33</v>
      </c>
      <c r="C17" s="13">
        <v>44151</v>
      </c>
      <c r="D17" s="21">
        <v>44151</v>
      </c>
      <c r="E17" s="22">
        <v>44152</v>
      </c>
      <c r="F17" s="23">
        <v>44153</v>
      </c>
      <c r="G17" s="24">
        <v>44154</v>
      </c>
      <c r="H17" s="22">
        <v>44155</v>
      </c>
      <c r="I17" s="22">
        <v>44156</v>
      </c>
      <c r="J17" s="24">
        <v>44157</v>
      </c>
      <c r="K17" s="22">
        <v>44158</v>
      </c>
      <c r="L17" s="23">
        <v>44159</v>
      </c>
      <c r="M17" s="24">
        <v>44160</v>
      </c>
      <c r="N17" s="22"/>
      <c r="O17" s="60"/>
    </row>
    <row r="18" spans="1:15" x14ac:dyDescent="0.2">
      <c r="A18" s="11">
        <v>12</v>
      </c>
      <c r="B18" s="12" t="s">
        <v>38</v>
      </c>
      <c r="C18" s="13">
        <v>44152</v>
      </c>
      <c r="D18" s="21">
        <v>44140</v>
      </c>
      <c r="E18" s="22">
        <v>44136</v>
      </c>
      <c r="F18" s="23">
        <v>44136</v>
      </c>
      <c r="G18" s="24">
        <v>44136</v>
      </c>
      <c r="H18" s="22">
        <v>44139</v>
      </c>
      <c r="I18" s="22">
        <v>44136</v>
      </c>
      <c r="J18" s="24">
        <v>44132</v>
      </c>
      <c r="K18" s="22">
        <v>44132</v>
      </c>
      <c r="L18" s="23">
        <v>44132</v>
      </c>
      <c r="M18" s="24">
        <v>44132</v>
      </c>
      <c r="N18" s="22">
        <v>44132</v>
      </c>
      <c r="O18" s="60"/>
    </row>
    <row r="19" spans="1:15" x14ac:dyDescent="0.2">
      <c r="A19" s="11">
        <v>13</v>
      </c>
      <c r="B19" s="12" t="s">
        <v>37</v>
      </c>
      <c r="C19" s="13">
        <v>44153</v>
      </c>
      <c r="D19" s="21">
        <v>44173</v>
      </c>
      <c r="E19" s="22">
        <v>44145</v>
      </c>
      <c r="F19" s="23">
        <v>44160</v>
      </c>
      <c r="G19" s="24">
        <v>44161</v>
      </c>
      <c r="H19" s="22">
        <v>44150</v>
      </c>
      <c r="I19" s="22">
        <v>44167</v>
      </c>
      <c r="J19" s="24">
        <v>44170</v>
      </c>
      <c r="K19" s="22">
        <v>44166</v>
      </c>
      <c r="L19" s="23">
        <v>44150</v>
      </c>
      <c r="M19" s="24">
        <v>44153</v>
      </c>
      <c r="N19" s="22">
        <v>44153</v>
      </c>
      <c r="O19" s="60"/>
    </row>
    <row r="20" spans="1:15" x14ac:dyDescent="0.2">
      <c r="A20" s="11">
        <v>14</v>
      </c>
      <c r="B20" s="12" t="s">
        <v>34</v>
      </c>
      <c r="C20" s="13">
        <v>44154</v>
      </c>
      <c r="D20" s="21">
        <v>44166</v>
      </c>
      <c r="E20" s="22">
        <v>44166</v>
      </c>
      <c r="F20" s="23">
        <v>44170</v>
      </c>
      <c r="G20" s="24">
        <v>44196</v>
      </c>
      <c r="H20" s="22">
        <v>44170</v>
      </c>
      <c r="I20" s="22">
        <v>44164</v>
      </c>
      <c r="J20" s="24">
        <v>44168</v>
      </c>
      <c r="K20" s="22">
        <v>44170</v>
      </c>
      <c r="L20" s="23">
        <v>44170</v>
      </c>
      <c r="M20" s="24">
        <v>44170</v>
      </c>
      <c r="N20" s="22">
        <v>44154</v>
      </c>
      <c r="O20" s="60"/>
    </row>
    <row r="21" spans="1:15" ht="13.5" thickBot="1" x14ac:dyDescent="0.25">
      <c r="A21" s="14">
        <v>15</v>
      </c>
      <c r="B21" s="15" t="s">
        <v>35</v>
      </c>
      <c r="C21" s="16">
        <v>44190</v>
      </c>
      <c r="D21" s="25">
        <v>44190</v>
      </c>
      <c r="E21" s="26">
        <v>44190</v>
      </c>
      <c r="F21" s="27">
        <v>44190</v>
      </c>
      <c r="G21" s="28">
        <v>44190</v>
      </c>
      <c r="H21" s="26">
        <v>44190</v>
      </c>
      <c r="I21" s="26">
        <v>44190</v>
      </c>
      <c r="J21" s="28">
        <v>44190</v>
      </c>
      <c r="K21" s="26">
        <v>44190</v>
      </c>
      <c r="L21" s="27">
        <v>44190</v>
      </c>
      <c r="M21" s="28">
        <v>44190</v>
      </c>
      <c r="N21" s="26">
        <v>44190</v>
      </c>
      <c r="O21" s="61">
        <v>44190</v>
      </c>
    </row>
    <row r="22" spans="1:15" ht="13.5" thickTop="1" x14ac:dyDescent="0.2"/>
  </sheetData>
  <phoneticPr fontId="2" type="noConversion"/>
  <pageMargins left="0.70866141732283472" right="0.70866141732283472" top="0.78740157480314965" bottom="0.78740157480314965" header="0.31496062992125984" footer="0.31496062992125984"/>
  <pageSetup paperSize="9" scale="72" fitToHeight="0" orientation="landscape" r:id="rId1"/>
  <headerFooter>
    <oddFooter>&amp;R© bosshart consulting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DA8D-61B4-4903-89D6-C8F2ADAD2124}">
  <sheetPr>
    <tabColor theme="9" tint="0.39997558519241921"/>
    <pageSetUpPr fitToPage="1"/>
  </sheetPr>
  <dimension ref="A1:O21"/>
  <sheetViews>
    <sheetView workbookViewId="0">
      <selection activeCell="F10" sqref="F10"/>
    </sheetView>
  </sheetViews>
  <sheetFormatPr baseColWidth="10" defaultRowHeight="15" x14ac:dyDescent="0.25"/>
  <cols>
    <col min="1" max="1" width="5.42578125" customWidth="1"/>
    <col min="2" max="2" width="31" customWidth="1"/>
    <col min="4" max="15" width="10.28515625" customWidth="1"/>
  </cols>
  <sheetData>
    <row r="1" spans="1:15" ht="104.25" customHeight="1" x14ac:dyDescent="0.25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x14ac:dyDescent="0.25">
      <c r="A2" s="63" t="str">
        <f>+Meilensteintrend_Beurteilung!A2</f>
        <v>Projekt: XYZ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x14ac:dyDescent="0.25">
      <c r="A3" s="63"/>
      <c r="B3" s="63"/>
      <c r="C3" s="63"/>
      <c r="D3" s="63" t="s">
        <v>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63" t="s">
        <v>2</v>
      </c>
      <c r="B4" s="63" t="s">
        <v>3</v>
      </c>
      <c r="C4" s="63" t="s">
        <v>4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16</v>
      </c>
      <c r="M4" s="63" t="s">
        <v>17</v>
      </c>
      <c r="N4" s="63" t="s">
        <v>18</v>
      </c>
      <c r="O4" s="63" t="s">
        <v>19</v>
      </c>
    </row>
    <row r="5" spans="1:15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x14ac:dyDescent="0.25">
      <c r="A6" s="64"/>
      <c r="B6" s="64"/>
      <c r="C6" s="65">
        <f>+Meilensteintrend_Beurteilung!C6</f>
        <v>43922</v>
      </c>
      <c r="D6" s="65">
        <f>+Meilensteintrend_Beurteilung!D6</f>
        <v>43941</v>
      </c>
      <c r="E6" s="65">
        <f>+Meilensteintrend_Beurteilung!E6</f>
        <v>43952</v>
      </c>
      <c r="F6" s="65">
        <f>+Meilensteintrend_Beurteilung!F6</f>
        <v>44013</v>
      </c>
      <c r="G6" s="65">
        <f>+Meilensteintrend_Beurteilung!G6</f>
        <v>44044</v>
      </c>
      <c r="H6" s="65">
        <f>+Meilensteintrend_Beurteilung!H6</f>
        <v>44075</v>
      </c>
      <c r="I6" s="65">
        <f>+Meilensteintrend_Beurteilung!I6</f>
        <v>44089</v>
      </c>
      <c r="J6" s="65">
        <f>+Meilensteintrend_Beurteilung!J6</f>
        <v>44105</v>
      </c>
      <c r="K6" s="65">
        <f>+Meilensteintrend_Beurteilung!K6</f>
        <v>44119</v>
      </c>
      <c r="L6" s="65">
        <f>+Meilensteintrend_Beurteilung!L6</f>
        <v>44136</v>
      </c>
      <c r="M6" s="65">
        <f>+Meilensteintrend_Beurteilung!M6</f>
        <v>44150</v>
      </c>
      <c r="N6" s="65">
        <f>+Meilensteintrend_Beurteilung!N6</f>
        <v>44166</v>
      </c>
      <c r="O6" s="65">
        <f>+Meilensteintrend_Beurteilung!O6</f>
        <v>44180</v>
      </c>
    </row>
    <row r="7" spans="1:15" x14ac:dyDescent="0.25">
      <c r="A7" s="63">
        <f>+Meilensteintrend_Beurteilung!A7</f>
        <v>1</v>
      </c>
      <c r="B7" s="63" t="str">
        <f>+Meilensteintrend_Beurteilung!B7</f>
        <v>Projektinitialisierungsauftrag</v>
      </c>
      <c r="C7" s="66">
        <f>+Meilensteintrend_Beurteilung!C7-Meilensteintrend_Beurteilung!C7</f>
        <v>0</v>
      </c>
      <c r="D7" s="66">
        <f>IF(ISBLANK(Meilensteintrend_Beurteilung!D7),"",+Meilensteintrend_Beurteilung!D7-Meilensteintrend_Beurteilung!$C7)</f>
        <v>4</v>
      </c>
      <c r="E7" s="66">
        <f>IF(ISBLANK(Meilensteintrend_Beurteilung!E7),"",+Meilensteintrend_Beurteilung!E7-Meilensteintrend_Beurteilung!$C7)</f>
        <v>-1</v>
      </c>
      <c r="F7" s="66" t="str">
        <f>IF(ISBLANK(Meilensteintrend_Beurteilung!F7),"",+Meilensteintrend_Beurteilung!F7-Meilensteintrend_Beurteilung!$C7)</f>
        <v/>
      </c>
      <c r="G7" s="66" t="str">
        <f>IF(ISBLANK(Meilensteintrend_Beurteilung!G7),"",+Meilensteintrend_Beurteilung!G7-Meilensteintrend_Beurteilung!$C7)</f>
        <v/>
      </c>
      <c r="H7" s="66" t="str">
        <f>IF(ISBLANK(Meilensteintrend_Beurteilung!H7),"",+Meilensteintrend_Beurteilung!H7-Meilensteintrend_Beurteilung!$C7)</f>
        <v/>
      </c>
      <c r="I7" s="66" t="str">
        <f>IF(ISBLANK(Meilensteintrend_Beurteilung!I7),"",+Meilensteintrend_Beurteilung!I7-Meilensteintrend_Beurteilung!$C7)</f>
        <v/>
      </c>
      <c r="J7" s="66" t="str">
        <f>IF(ISBLANK(Meilensteintrend_Beurteilung!J7),"",+Meilensteintrend_Beurteilung!J7-Meilensteintrend_Beurteilung!$C7)</f>
        <v/>
      </c>
      <c r="K7" s="66" t="str">
        <f>IF(ISBLANK(Meilensteintrend_Beurteilung!K7),"",+Meilensteintrend_Beurteilung!K7-Meilensteintrend_Beurteilung!$C7)</f>
        <v/>
      </c>
      <c r="L7" s="66" t="str">
        <f>IF(ISBLANK(Meilensteintrend_Beurteilung!L7),"",+Meilensteintrend_Beurteilung!L7-Meilensteintrend_Beurteilung!$C7)</f>
        <v/>
      </c>
      <c r="M7" s="66" t="str">
        <f>IF(ISBLANK(Meilensteintrend_Beurteilung!M7),"",+Meilensteintrend_Beurteilung!M7-Meilensteintrend_Beurteilung!$C7)</f>
        <v/>
      </c>
      <c r="N7" s="66" t="str">
        <f>IF(ISBLANK(Meilensteintrend_Beurteilung!N7),"",+Meilensteintrend_Beurteilung!N7-Meilensteintrend_Beurteilung!$C7)</f>
        <v/>
      </c>
      <c r="O7" s="66" t="str">
        <f>IF(ISBLANK(Meilensteintrend_Beurteilung!O7),"",+Meilensteintrend_Beurteilung!O7-Meilensteintrend_Beurteilung!$C7)</f>
        <v/>
      </c>
    </row>
    <row r="8" spans="1:15" x14ac:dyDescent="0.25">
      <c r="A8" s="63">
        <f>+Meilensteintrend_Beurteilung!A8</f>
        <v>2</v>
      </c>
      <c r="B8" s="63" t="str">
        <f>+Meilensteintrend_Beurteilung!B8</f>
        <v>Rechtsmittelanalyse</v>
      </c>
      <c r="C8" s="66">
        <f>+Meilensteintrend_Beurteilung!C8-Meilensteintrend_Beurteilung!C8</f>
        <v>0</v>
      </c>
      <c r="D8" s="66">
        <f>IF(ISBLANK(Meilensteintrend_Beurteilung!D8),"",+Meilensteintrend_Beurteilung!D8-Meilensteintrend_Beurteilung!$C8)</f>
        <v>0</v>
      </c>
      <c r="E8" s="66">
        <f>IF(ISBLANK(Meilensteintrend_Beurteilung!E8),"",+Meilensteintrend_Beurteilung!E8-Meilensteintrend_Beurteilung!$C8)</f>
        <v>-16</v>
      </c>
      <c r="F8" s="66">
        <f>IF(ISBLANK(Meilensteintrend_Beurteilung!F8),"",+Meilensteintrend_Beurteilung!F8-Meilensteintrend_Beurteilung!$C8)</f>
        <v>-6</v>
      </c>
      <c r="G8" s="66" t="str">
        <f>IF(ISBLANK(Meilensteintrend_Beurteilung!G8),"",+Meilensteintrend_Beurteilung!G8-Meilensteintrend_Beurteilung!$C8)</f>
        <v/>
      </c>
      <c r="H8" s="66" t="str">
        <f>IF(ISBLANK(Meilensteintrend_Beurteilung!H8),"",+Meilensteintrend_Beurteilung!H8-Meilensteintrend_Beurteilung!$C8)</f>
        <v/>
      </c>
      <c r="I8" s="66" t="str">
        <f>IF(ISBLANK(Meilensteintrend_Beurteilung!I8),"",+Meilensteintrend_Beurteilung!I8-Meilensteintrend_Beurteilung!$C8)</f>
        <v/>
      </c>
      <c r="J8" s="66" t="str">
        <f>IF(ISBLANK(Meilensteintrend_Beurteilung!J8),"",+Meilensteintrend_Beurteilung!J8-Meilensteintrend_Beurteilung!$C8)</f>
        <v/>
      </c>
      <c r="K8" s="66" t="str">
        <f>IF(ISBLANK(Meilensteintrend_Beurteilung!K8),"",+Meilensteintrend_Beurteilung!K8-Meilensteintrend_Beurteilung!$C8)</f>
        <v/>
      </c>
      <c r="L8" s="66" t="str">
        <f>IF(ISBLANK(Meilensteintrend_Beurteilung!L8),"",+Meilensteintrend_Beurteilung!L8-Meilensteintrend_Beurteilung!$C8)</f>
        <v/>
      </c>
      <c r="M8" s="66" t="str">
        <f>IF(ISBLANK(Meilensteintrend_Beurteilung!M8),"",+Meilensteintrend_Beurteilung!M8-Meilensteintrend_Beurteilung!$C8)</f>
        <v/>
      </c>
      <c r="N8" s="66" t="str">
        <f>IF(ISBLANK(Meilensteintrend_Beurteilung!N8),"",+Meilensteintrend_Beurteilung!N8-Meilensteintrend_Beurteilung!$C8)</f>
        <v/>
      </c>
      <c r="O8" s="66" t="str">
        <f>IF(ISBLANK(Meilensteintrend_Beurteilung!O8),"",+Meilensteintrend_Beurteilung!O8-Meilensteintrend_Beurteilung!$C8)</f>
        <v/>
      </c>
    </row>
    <row r="9" spans="1:15" x14ac:dyDescent="0.25">
      <c r="A9" s="63">
        <f>+Meilensteintrend_Beurteilung!A9</f>
        <v>3</v>
      </c>
      <c r="B9" s="63" t="str">
        <f>+Meilensteintrend_Beurteilung!B9</f>
        <v>Stakeholderliste</v>
      </c>
      <c r="C9" s="66">
        <f>+Meilensteintrend_Beurteilung!C9-Meilensteintrend_Beurteilung!C9</f>
        <v>0</v>
      </c>
      <c r="D9" s="66">
        <f>IF(ISBLANK(Meilensteintrend_Beurteilung!D9),"",+Meilensteintrend_Beurteilung!D9-Meilensteintrend_Beurteilung!$C9)</f>
        <v>0</v>
      </c>
      <c r="E9" s="66">
        <f>IF(ISBLANK(Meilensteintrend_Beurteilung!E9),"",+Meilensteintrend_Beurteilung!E9-Meilensteintrend_Beurteilung!$C9)</f>
        <v>0</v>
      </c>
      <c r="F9" s="66">
        <f>IF(ISBLANK(Meilensteintrend_Beurteilung!F9),"",+Meilensteintrend_Beurteilung!F9-Meilensteintrend_Beurteilung!$C9)</f>
        <v>0</v>
      </c>
      <c r="G9" s="66" t="str">
        <f>IF(ISBLANK(Meilensteintrend_Beurteilung!G9),"",+Meilensteintrend_Beurteilung!G9-Meilensteintrend_Beurteilung!$C9)</f>
        <v/>
      </c>
      <c r="H9" s="66" t="str">
        <f>IF(ISBLANK(Meilensteintrend_Beurteilung!H9),"",+Meilensteintrend_Beurteilung!H9-Meilensteintrend_Beurteilung!$C9)</f>
        <v/>
      </c>
      <c r="I9" s="66" t="str">
        <f>IF(ISBLANK(Meilensteintrend_Beurteilung!I9),"",+Meilensteintrend_Beurteilung!I9-Meilensteintrend_Beurteilung!$C9)</f>
        <v/>
      </c>
      <c r="J9" s="66" t="str">
        <f>IF(ISBLANK(Meilensteintrend_Beurteilung!J9),"",+Meilensteintrend_Beurteilung!J9-Meilensteintrend_Beurteilung!$C9)</f>
        <v/>
      </c>
      <c r="K9" s="66" t="str">
        <f>IF(ISBLANK(Meilensteintrend_Beurteilung!K9),"",+Meilensteintrend_Beurteilung!K9-Meilensteintrend_Beurteilung!$C9)</f>
        <v/>
      </c>
      <c r="L9" s="66" t="str">
        <f>IF(ISBLANK(Meilensteintrend_Beurteilung!L9),"",+Meilensteintrend_Beurteilung!L9-Meilensteintrend_Beurteilung!$C9)</f>
        <v/>
      </c>
      <c r="M9" s="66" t="str">
        <f>IF(ISBLANK(Meilensteintrend_Beurteilung!M9),"",+Meilensteintrend_Beurteilung!M9-Meilensteintrend_Beurteilung!$C9)</f>
        <v/>
      </c>
      <c r="N9" s="66" t="str">
        <f>IF(ISBLANK(Meilensteintrend_Beurteilung!N9),"",+Meilensteintrend_Beurteilung!N9-Meilensteintrend_Beurteilung!$C9)</f>
        <v/>
      </c>
      <c r="O9" s="66" t="str">
        <f>IF(ISBLANK(Meilensteintrend_Beurteilung!O9),"",+Meilensteintrend_Beurteilung!O9-Meilensteintrend_Beurteilung!$C9)</f>
        <v/>
      </c>
    </row>
    <row r="10" spans="1:15" x14ac:dyDescent="0.25">
      <c r="A10" s="63">
        <f>+Meilensteintrend_Beurteilung!A10</f>
        <v>4</v>
      </c>
      <c r="B10" s="63" t="str">
        <f>+Meilensteintrend_Beurteilung!B10</f>
        <v>Schutzbedarfsanalyse</v>
      </c>
      <c r="C10" s="66">
        <f>+Meilensteintrend_Beurteilung!C10-Meilensteintrend_Beurteilung!C10</f>
        <v>0</v>
      </c>
      <c r="D10" s="66">
        <f>IF(ISBLANK(Meilensteintrend_Beurteilung!D10),"",+Meilensteintrend_Beurteilung!D10-Meilensteintrend_Beurteilung!$C10)</f>
        <v>2</v>
      </c>
      <c r="E10" s="66">
        <f>IF(ISBLANK(Meilensteintrend_Beurteilung!E10),"",+Meilensteintrend_Beurteilung!E10-Meilensteintrend_Beurteilung!$C10)</f>
        <v>4</v>
      </c>
      <c r="F10" s="66">
        <f>IF(ISBLANK(Meilensteintrend_Beurteilung!F10),"",+Meilensteintrend_Beurteilung!F10-Meilensteintrend_Beurteilung!$C10)</f>
        <v>4</v>
      </c>
      <c r="G10" s="66" t="str">
        <f>IF(ISBLANK(Meilensteintrend_Beurteilung!G10),"",+Meilensteintrend_Beurteilung!G10-Meilensteintrend_Beurteilung!$C10)</f>
        <v/>
      </c>
      <c r="H10" s="66" t="str">
        <f>IF(ISBLANK(Meilensteintrend_Beurteilung!H10),"",+Meilensteintrend_Beurteilung!H10-Meilensteintrend_Beurteilung!$C10)</f>
        <v/>
      </c>
      <c r="I10" s="66" t="str">
        <f>IF(ISBLANK(Meilensteintrend_Beurteilung!I10),"",+Meilensteintrend_Beurteilung!I10-Meilensteintrend_Beurteilung!$C10)</f>
        <v/>
      </c>
      <c r="J10" s="66" t="str">
        <f>IF(ISBLANK(Meilensteintrend_Beurteilung!J10),"",+Meilensteintrend_Beurteilung!J10-Meilensteintrend_Beurteilung!$C10)</f>
        <v/>
      </c>
      <c r="K10" s="66" t="str">
        <f>IF(ISBLANK(Meilensteintrend_Beurteilung!K10),"",+Meilensteintrend_Beurteilung!K10-Meilensteintrend_Beurteilung!$C10)</f>
        <v/>
      </c>
      <c r="L10" s="66" t="str">
        <f>IF(ISBLANK(Meilensteintrend_Beurteilung!L10),"",+Meilensteintrend_Beurteilung!L10-Meilensteintrend_Beurteilung!$C10)</f>
        <v/>
      </c>
      <c r="M10" s="66" t="str">
        <f>IF(ISBLANK(Meilensteintrend_Beurteilung!M10),"",+Meilensteintrend_Beurteilung!M10-Meilensteintrend_Beurteilung!$C10)</f>
        <v/>
      </c>
      <c r="N10" s="66" t="str">
        <f>IF(ISBLANK(Meilensteintrend_Beurteilung!N10),"",+Meilensteintrend_Beurteilung!N10-Meilensteintrend_Beurteilung!$C10)</f>
        <v/>
      </c>
      <c r="O10" s="66" t="str">
        <f>IF(ISBLANK(Meilensteintrend_Beurteilung!O10),"",+Meilensteintrend_Beurteilung!O10-Meilensteintrend_Beurteilung!$C10)</f>
        <v/>
      </c>
    </row>
    <row r="11" spans="1:15" x14ac:dyDescent="0.25">
      <c r="A11" s="63">
        <f>+Meilensteintrend_Beurteilung!A11</f>
        <v>5</v>
      </c>
      <c r="B11" s="63" t="str">
        <f>+Meilensteintrend_Beurteilung!B11</f>
        <v>Projektmanagementplan</v>
      </c>
      <c r="C11" s="66">
        <f>+Meilensteintrend_Beurteilung!C11-Meilensteintrend_Beurteilung!C11</f>
        <v>0</v>
      </c>
      <c r="D11" s="66">
        <f>IF(ISBLANK(Meilensteintrend_Beurteilung!D11),"",+Meilensteintrend_Beurteilung!D11-Meilensteintrend_Beurteilung!$C11)</f>
        <v>2</v>
      </c>
      <c r="E11" s="66">
        <f>IF(ISBLANK(Meilensteintrend_Beurteilung!E11),"",+Meilensteintrend_Beurteilung!E11-Meilensteintrend_Beurteilung!$C11)</f>
        <v>-3</v>
      </c>
      <c r="F11" s="66">
        <f>IF(ISBLANK(Meilensteintrend_Beurteilung!F11),"",+Meilensteintrend_Beurteilung!F11-Meilensteintrend_Beurteilung!$C11)</f>
        <v>0</v>
      </c>
      <c r="G11" s="66">
        <f>IF(ISBLANK(Meilensteintrend_Beurteilung!G11),"",+Meilensteintrend_Beurteilung!G11-Meilensteintrend_Beurteilung!$C11)</f>
        <v>0</v>
      </c>
      <c r="H11" s="66" t="str">
        <f>IF(ISBLANK(Meilensteintrend_Beurteilung!H11),"",+Meilensteintrend_Beurteilung!H11-Meilensteintrend_Beurteilung!$C11)</f>
        <v/>
      </c>
      <c r="I11" s="66" t="str">
        <f>IF(ISBLANK(Meilensteintrend_Beurteilung!I11),"",+Meilensteintrend_Beurteilung!I11-Meilensteintrend_Beurteilung!$C11)</f>
        <v/>
      </c>
      <c r="J11" s="66" t="str">
        <f>IF(ISBLANK(Meilensteintrend_Beurteilung!J11),"",+Meilensteintrend_Beurteilung!J11-Meilensteintrend_Beurteilung!$C11)</f>
        <v/>
      </c>
      <c r="K11" s="66" t="str">
        <f>IF(ISBLANK(Meilensteintrend_Beurteilung!K11),"",+Meilensteintrend_Beurteilung!K11-Meilensteintrend_Beurteilung!$C11)</f>
        <v/>
      </c>
      <c r="L11" s="66" t="str">
        <f>IF(ISBLANK(Meilensteintrend_Beurteilung!L11),"",+Meilensteintrend_Beurteilung!L11-Meilensteintrend_Beurteilung!$C11)</f>
        <v/>
      </c>
      <c r="M11" s="66" t="str">
        <f>IF(ISBLANK(Meilensteintrend_Beurteilung!M11),"",+Meilensteintrend_Beurteilung!M11-Meilensteintrend_Beurteilung!$C11)</f>
        <v/>
      </c>
      <c r="N11" s="66" t="str">
        <f>IF(ISBLANK(Meilensteintrend_Beurteilung!N11),"",+Meilensteintrend_Beurteilung!N11-Meilensteintrend_Beurteilung!$C11)</f>
        <v/>
      </c>
      <c r="O11" s="66" t="str">
        <f>IF(ISBLANK(Meilensteintrend_Beurteilung!O11),"",+Meilensteintrend_Beurteilung!O11-Meilensteintrend_Beurteilung!$C11)</f>
        <v/>
      </c>
    </row>
    <row r="12" spans="1:15" x14ac:dyDescent="0.25">
      <c r="A12" s="63">
        <f>+Meilensteintrend_Beurteilung!A12</f>
        <v>6</v>
      </c>
      <c r="B12" s="63" t="str">
        <f>+Meilensteintrend_Beurteilung!B12</f>
        <v>Projektauftrag</v>
      </c>
      <c r="C12" s="66">
        <f>+Meilensteintrend_Beurteilung!C12-Meilensteintrend_Beurteilung!C12</f>
        <v>0</v>
      </c>
      <c r="D12" s="66">
        <f>IF(ISBLANK(Meilensteintrend_Beurteilung!D12),"",+Meilensteintrend_Beurteilung!D12-Meilensteintrend_Beurteilung!$C12)</f>
        <v>9</v>
      </c>
      <c r="E12" s="66">
        <f>IF(ISBLANK(Meilensteintrend_Beurteilung!E12),"",+Meilensteintrend_Beurteilung!E12-Meilensteintrend_Beurteilung!$C12)</f>
        <v>7</v>
      </c>
      <c r="F12" s="66">
        <f>IF(ISBLANK(Meilensteintrend_Beurteilung!F12),"",+Meilensteintrend_Beurteilung!F12-Meilensteintrend_Beurteilung!$C12)</f>
        <v>5</v>
      </c>
      <c r="G12" s="66">
        <f>IF(ISBLANK(Meilensteintrend_Beurteilung!G12),"",+Meilensteintrend_Beurteilung!G12-Meilensteintrend_Beurteilung!$C12)</f>
        <v>6</v>
      </c>
      <c r="H12" s="66" t="str">
        <f>IF(ISBLANK(Meilensteintrend_Beurteilung!H12),"",+Meilensteintrend_Beurteilung!H12-Meilensteintrend_Beurteilung!$C12)</f>
        <v/>
      </c>
      <c r="I12" s="66" t="str">
        <f>IF(ISBLANK(Meilensteintrend_Beurteilung!I12),"",+Meilensteintrend_Beurteilung!I12-Meilensteintrend_Beurteilung!$C12)</f>
        <v/>
      </c>
      <c r="J12" s="66" t="str">
        <f>IF(ISBLANK(Meilensteintrend_Beurteilung!J12),"",+Meilensteintrend_Beurteilung!J12-Meilensteintrend_Beurteilung!$C12)</f>
        <v/>
      </c>
      <c r="K12" s="66" t="str">
        <f>IF(ISBLANK(Meilensteintrend_Beurteilung!K12),"",+Meilensteintrend_Beurteilung!K12-Meilensteintrend_Beurteilung!$C12)</f>
        <v/>
      </c>
      <c r="L12" s="66" t="str">
        <f>IF(ISBLANK(Meilensteintrend_Beurteilung!L12),"",+Meilensteintrend_Beurteilung!L12-Meilensteintrend_Beurteilung!$C12)</f>
        <v/>
      </c>
      <c r="M12" s="66" t="str">
        <f>IF(ISBLANK(Meilensteintrend_Beurteilung!M12),"",+Meilensteintrend_Beurteilung!M12-Meilensteintrend_Beurteilung!$C12)</f>
        <v/>
      </c>
      <c r="N12" s="66" t="str">
        <f>IF(ISBLANK(Meilensteintrend_Beurteilung!N12),"",+Meilensteintrend_Beurteilung!N12-Meilensteintrend_Beurteilung!$C12)</f>
        <v/>
      </c>
      <c r="O12" s="66" t="str">
        <f>IF(ISBLANK(Meilensteintrend_Beurteilung!O12),"",+Meilensteintrend_Beurteilung!O12-Meilensteintrend_Beurteilung!$C12)</f>
        <v/>
      </c>
    </row>
    <row r="13" spans="1:15" x14ac:dyDescent="0.25">
      <c r="A13" s="63">
        <f>+Meilensteintrend_Beurteilung!A13</f>
        <v>7</v>
      </c>
      <c r="B13" s="63" t="str">
        <f>+Meilensteintrend_Beurteilung!B13</f>
        <v>Geschäftsorganisationskonzept</v>
      </c>
      <c r="C13" s="66">
        <f>+Meilensteintrend_Beurteilung!C13-Meilensteintrend_Beurteilung!C13</f>
        <v>0</v>
      </c>
      <c r="D13" s="66">
        <f>IF(ISBLANK(Meilensteintrend_Beurteilung!D13),"",+Meilensteintrend_Beurteilung!D13-Meilensteintrend_Beurteilung!$C13)</f>
        <v>0</v>
      </c>
      <c r="E13" s="66">
        <f>IF(ISBLANK(Meilensteintrend_Beurteilung!E13),"",+Meilensteintrend_Beurteilung!E13-Meilensteintrend_Beurteilung!$C13)</f>
        <v>0</v>
      </c>
      <c r="F13" s="66">
        <f>IF(ISBLANK(Meilensteintrend_Beurteilung!F13),"",+Meilensteintrend_Beurteilung!F13-Meilensteintrend_Beurteilung!$C13)</f>
        <v>-5</v>
      </c>
      <c r="G13" s="66">
        <f>IF(ISBLANK(Meilensteintrend_Beurteilung!G13),"",+Meilensteintrend_Beurteilung!G13-Meilensteintrend_Beurteilung!$C13)</f>
        <v>-12</v>
      </c>
      <c r="H13" s="66">
        <f>IF(ISBLANK(Meilensteintrend_Beurteilung!H13),"",+Meilensteintrend_Beurteilung!H13-Meilensteintrend_Beurteilung!$C13)</f>
        <v>0</v>
      </c>
      <c r="I13" s="66" t="str">
        <f>IF(ISBLANK(Meilensteintrend_Beurteilung!I13),"",+Meilensteintrend_Beurteilung!I13-Meilensteintrend_Beurteilung!$C13)</f>
        <v/>
      </c>
      <c r="J13" s="66" t="str">
        <f>IF(ISBLANK(Meilensteintrend_Beurteilung!J13),"",+Meilensteintrend_Beurteilung!J13-Meilensteintrend_Beurteilung!$C13)</f>
        <v/>
      </c>
      <c r="K13" s="66" t="str">
        <f>IF(ISBLANK(Meilensteintrend_Beurteilung!K13),"",+Meilensteintrend_Beurteilung!K13-Meilensteintrend_Beurteilung!$C13)</f>
        <v/>
      </c>
      <c r="L13" s="66" t="str">
        <f>IF(ISBLANK(Meilensteintrend_Beurteilung!L13),"",+Meilensteintrend_Beurteilung!L13-Meilensteintrend_Beurteilung!$C13)</f>
        <v/>
      </c>
      <c r="M13" s="66" t="str">
        <f>IF(ISBLANK(Meilensteintrend_Beurteilung!M13),"",+Meilensteintrend_Beurteilung!M13-Meilensteintrend_Beurteilung!$C13)</f>
        <v/>
      </c>
      <c r="N13" s="66" t="str">
        <f>IF(ISBLANK(Meilensteintrend_Beurteilung!N13),"",+Meilensteintrend_Beurteilung!N13-Meilensteintrend_Beurteilung!$C13)</f>
        <v/>
      </c>
      <c r="O13" s="66" t="str">
        <f>IF(ISBLANK(Meilensteintrend_Beurteilung!O13),"",+Meilensteintrend_Beurteilung!O13-Meilensteintrend_Beurteilung!$C13)</f>
        <v/>
      </c>
    </row>
    <row r="14" spans="1:15" x14ac:dyDescent="0.25">
      <c r="A14" s="63">
        <f>+Meilensteintrend_Beurteilung!A14</f>
        <v>8</v>
      </c>
      <c r="B14" s="63" t="str">
        <f>+Meilensteintrend_Beurteilung!B14</f>
        <v>Einführungskonzept</v>
      </c>
      <c r="C14" s="66">
        <f>+Meilensteintrend_Beurteilung!C14-Meilensteintrend_Beurteilung!C14</f>
        <v>0</v>
      </c>
      <c r="D14" s="66">
        <f>IF(ISBLANK(Meilensteintrend_Beurteilung!D14),"",+Meilensteintrend_Beurteilung!D14-Meilensteintrend_Beurteilung!$C14)</f>
        <v>0</v>
      </c>
      <c r="E14" s="66">
        <f>IF(ISBLANK(Meilensteintrend_Beurteilung!E14),"",+Meilensteintrend_Beurteilung!E14-Meilensteintrend_Beurteilung!$C14)</f>
        <v>0</v>
      </c>
      <c r="F14" s="66">
        <f>IF(ISBLANK(Meilensteintrend_Beurteilung!F14),"",+Meilensteintrend_Beurteilung!F14-Meilensteintrend_Beurteilung!$C14)</f>
        <v>30</v>
      </c>
      <c r="G14" s="66">
        <f>IF(ISBLANK(Meilensteintrend_Beurteilung!G14),"",+Meilensteintrend_Beurteilung!G14-Meilensteintrend_Beurteilung!$C14)</f>
        <v>0</v>
      </c>
      <c r="H14" s="66">
        <f>IF(ISBLANK(Meilensteintrend_Beurteilung!H14),"",+Meilensteintrend_Beurteilung!H14-Meilensteintrend_Beurteilung!$C14)</f>
        <v>0</v>
      </c>
      <c r="I14" s="66" t="str">
        <f>IF(ISBLANK(Meilensteintrend_Beurteilung!I14),"",+Meilensteintrend_Beurteilung!I14-Meilensteintrend_Beurteilung!$C14)</f>
        <v/>
      </c>
      <c r="J14" s="66" t="str">
        <f>IF(ISBLANK(Meilensteintrend_Beurteilung!J14),"",+Meilensteintrend_Beurteilung!J14-Meilensteintrend_Beurteilung!$C14)</f>
        <v/>
      </c>
      <c r="K14" s="66" t="str">
        <f>IF(ISBLANK(Meilensteintrend_Beurteilung!K14),"",+Meilensteintrend_Beurteilung!K14-Meilensteintrend_Beurteilung!$C14)</f>
        <v/>
      </c>
      <c r="L14" s="66" t="str">
        <f>IF(ISBLANK(Meilensteintrend_Beurteilung!L14),"",+Meilensteintrend_Beurteilung!L14-Meilensteintrend_Beurteilung!$C14)</f>
        <v/>
      </c>
      <c r="M14" s="66" t="str">
        <f>IF(ISBLANK(Meilensteintrend_Beurteilung!M14),"",+Meilensteintrend_Beurteilung!M14-Meilensteintrend_Beurteilung!$C14)</f>
        <v/>
      </c>
      <c r="N14" s="66" t="str">
        <f>IF(ISBLANK(Meilensteintrend_Beurteilung!N14),"",+Meilensteintrend_Beurteilung!N14-Meilensteintrend_Beurteilung!$C14)</f>
        <v/>
      </c>
      <c r="O14" s="66" t="str">
        <f>IF(ISBLANK(Meilensteintrend_Beurteilung!O14),"",+Meilensteintrend_Beurteilung!O14-Meilensteintrend_Beurteilung!$C14)</f>
        <v/>
      </c>
    </row>
    <row r="15" spans="1:15" x14ac:dyDescent="0.25">
      <c r="A15" s="63">
        <f>+Meilensteintrend_Beurteilung!A15</f>
        <v>9</v>
      </c>
      <c r="B15" s="63" t="str">
        <f>+Meilensteintrend_Beurteilung!B15</f>
        <v>Produktkonzept</v>
      </c>
      <c r="C15" s="66">
        <f>+Meilensteintrend_Beurteilung!C15-Meilensteintrend_Beurteilung!C15</f>
        <v>0</v>
      </c>
      <c r="D15" s="66">
        <f>IF(ISBLANK(Meilensteintrend_Beurteilung!D15),"",+Meilensteintrend_Beurteilung!D15-Meilensteintrend_Beurteilung!$C15)</f>
        <v>5</v>
      </c>
      <c r="E15" s="66">
        <f>IF(ISBLANK(Meilensteintrend_Beurteilung!E15),"",+Meilensteintrend_Beurteilung!E15-Meilensteintrend_Beurteilung!$C15)</f>
        <v>7</v>
      </c>
      <c r="F15" s="66">
        <f>IF(ISBLANK(Meilensteintrend_Beurteilung!F15),"",+Meilensteintrend_Beurteilung!F15-Meilensteintrend_Beurteilung!$C15)</f>
        <v>9</v>
      </c>
      <c r="G15" s="66">
        <f>IF(ISBLANK(Meilensteintrend_Beurteilung!G15),"",+Meilensteintrend_Beurteilung!G15-Meilensteintrend_Beurteilung!$C15)</f>
        <v>11</v>
      </c>
      <c r="H15" s="66">
        <f>IF(ISBLANK(Meilensteintrend_Beurteilung!H15),"",+Meilensteintrend_Beurteilung!H15-Meilensteintrend_Beurteilung!$C15)</f>
        <v>11</v>
      </c>
      <c r="I15" s="66" t="str">
        <f>IF(ISBLANK(Meilensteintrend_Beurteilung!I15),"",+Meilensteintrend_Beurteilung!I15-Meilensteintrend_Beurteilung!$C15)</f>
        <v/>
      </c>
      <c r="J15" s="66" t="str">
        <f>IF(ISBLANK(Meilensteintrend_Beurteilung!J15),"",+Meilensteintrend_Beurteilung!J15-Meilensteintrend_Beurteilung!$C15)</f>
        <v/>
      </c>
      <c r="K15" s="66" t="str">
        <f>IF(ISBLANK(Meilensteintrend_Beurteilung!K15),"",+Meilensteintrend_Beurteilung!K15-Meilensteintrend_Beurteilung!$C15)</f>
        <v/>
      </c>
      <c r="L15" s="66" t="str">
        <f>IF(ISBLANK(Meilensteintrend_Beurteilung!L15),"",+Meilensteintrend_Beurteilung!L15-Meilensteintrend_Beurteilung!$C15)</f>
        <v/>
      </c>
      <c r="M15" s="66" t="str">
        <f>IF(ISBLANK(Meilensteintrend_Beurteilung!M15),"",+Meilensteintrend_Beurteilung!M15-Meilensteintrend_Beurteilung!$C15)</f>
        <v/>
      </c>
      <c r="N15" s="66" t="str">
        <f>IF(ISBLANK(Meilensteintrend_Beurteilung!N15),"",+Meilensteintrend_Beurteilung!N15-Meilensteintrend_Beurteilung!$C15)</f>
        <v/>
      </c>
      <c r="O15" s="66" t="str">
        <f>IF(ISBLANK(Meilensteintrend_Beurteilung!O15),"",+Meilensteintrend_Beurteilung!O15-Meilensteintrend_Beurteilung!$C15)</f>
        <v/>
      </c>
    </row>
    <row r="16" spans="1:15" x14ac:dyDescent="0.25">
      <c r="A16" s="63">
        <f>+Meilensteintrend_Beurteilung!A16</f>
        <v>10</v>
      </c>
      <c r="B16" s="63" t="str">
        <f>+Meilensteintrend_Beurteilung!B16</f>
        <v>Prozessbeschreibungen</v>
      </c>
      <c r="C16" s="66">
        <f>+Meilensteintrend_Beurteilung!C16-Meilensteintrend_Beurteilung!C16</f>
        <v>0</v>
      </c>
      <c r="D16" s="66">
        <f>IF(ISBLANK(Meilensteintrend_Beurteilung!D16),"",+Meilensteintrend_Beurteilung!D16-Meilensteintrend_Beurteilung!$C16)</f>
        <v>-5</v>
      </c>
      <c r="E16" s="66">
        <f>IF(ISBLANK(Meilensteintrend_Beurteilung!E16),"",+Meilensteintrend_Beurteilung!E16-Meilensteintrend_Beurteilung!$C16)</f>
        <v>-10</v>
      </c>
      <c r="F16" s="66">
        <f>IF(ISBLANK(Meilensteintrend_Beurteilung!F16),"",+Meilensteintrend_Beurteilung!F16-Meilensteintrend_Beurteilung!$C16)</f>
        <v>-7</v>
      </c>
      <c r="G16" s="66">
        <f>IF(ISBLANK(Meilensteintrend_Beurteilung!G16),"",+Meilensteintrend_Beurteilung!G16-Meilensteintrend_Beurteilung!$C16)</f>
        <v>-4</v>
      </c>
      <c r="H16" s="66">
        <f>IF(ISBLANK(Meilensteintrend_Beurteilung!H16),"",+Meilensteintrend_Beurteilung!H16-Meilensteintrend_Beurteilung!$C16)</f>
        <v>-4</v>
      </c>
      <c r="I16" s="66">
        <f>IF(ISBLANK(Meilensteintrend_Beurteilung!I16),"",+Meilensteintrend_Beurteilung!I16-Meilensteintrend_Beurteilung!$C16)</f>
        <v>-8</v>
      </c>
      <c r="J16" s="66">
        <f>IF(ISBLANK(Meilensteintrend_Beurteilung!J16),"",+Meilensteintrend_Beurteilung!J16-Meilensteintrend_Beurteilung!$C16)</f>
        <v>-10</v>
      </c>
      <c r="K16" s="66">
        <f>IF(ISBLANK(Meilensteintrend_Beurteilung!K16),"",+Meilensteintrend_Beurteilung!K16-Meilensteintrend_Beurteilung!$C16)</f>
        <v>-5</v>
      </c>
      <c r="L16" s="66">
        <f>IF(ISBLANK(Meilensteintrend_Beurteilung!L16),"",+Meilensteintrend_Beurteilung!L16-Meilensteintrend_Beurteilung!$C16)</f>
        <v>0</v>
      </c>
      <c r="M16" s="66">
        <f>IF(ISBLANK(Meilensteintrend_Beurteilung!M16),"",+Meilensteintrend_Beurteilung!M16-Meilensteintrend_Beurteilung!$C16)</f>
        <v>0</v>
      </c>
      <c r="N16" s="66" t="str">
        <f>IF(ISBLANK(Meilensteintrend_Beurteilung!N16),"",+Meilensteintrend_Beurteilung!N16-Meilensteintrend_Beurteilung!$C16)</f>
        <v/>
      </c>
      <c r="O16" s="66" t="str">
        <f>IF(ISBLANK(Meilensteintrend_Beurteilung!O16),"",+Meilensteintrend_Beurteilung!O16-Meilensteintrend_Beurteilung!$C16)</f>
        <v/>
      </c>
    </row>
    <row r="17" spans="1:15" x14ac:dyDescent="0.25">
      <c r="A17" s="63">
        <f>+Meilensteintrend_Beurteilung!A17</f>
        <v>11</v>
      </c>
      <c r="B17" s="63" t="str">
        <f>+Meilensteintrend_Beurteilung!B17</f>
        <v>Organisationsbeschreibung</v>
      </c>
      <c r="C17" s="66">
        <f>+Meilensteintrend_Beurteilung!C17-Meilensteintrend_Beurteilung!C17</f>
        <v>0</v>
      </c>
      <c r="D17" s="66">
        <f>IF(ISBLANK(Meilensteintrend_Beurteilung!D17),"",+Meilensteintrend_Beurteilung!D17-Meilensteintrend_Beurteilung!$C17)</f>
        <v>0</v>
      </c>
      <c r="E17" s="66">
        <f>IF(ISBLANK(Meilensteintrend_Beurteilung!E17),"",+Meilensteintrend_Beurteilung!E17-Meilensteintrend_Beurteilung!$C17)</f>
        <v>1</v>
      </c>
      <c r="F17" s="66">
        <f>IF(ISBLANK(Meilensteintrend_Beurteilung!F17),"",+Meilensteintrend_Beurteilung!F17-Meilensteintrend_Beurteilung!$C17)</f>
        <v>2</v>
      </c>
      <c r="G17" s="66">
        <f>IF(ISBLANK(Meilensteintrend_Beurteilung!G17),"",+Meilensteintrend_Beurteilung!G17-Meilensteintrend_Beurteilung!$C17)</f>
        <v>3</v>
      </c>
      <c r="H17" s="66">
        <f>IF(ISBLANK(Meilensteintrend_Beurteilung!H17),"",+Meilensteintrend_Beurteilung!H17-Meilensteintrend_Beurteilung!$C17)</f>
        <v>4</v>
      </c>
      <c r="I17" s="66">
        <f>IF(ISBLANK(Meilensteintrend_Beurteilung!I17),"",+Meilensteintrend_Beurteilung!I17-Meilensteintrend_Beurteilung!$C17)</f>
        <v>5</v>
      </c>
      <c r="J17" s="66">
        <f>IF(ISBLANK(Meilensteintrend_Beurteilung!J17),"",+Meilensteintrend_Beurteilung!J17-Meilensteintrend_Beurteilung!$C17)</f>
        <v>6</v>
      </c>
      <c r="K17" s="66">
        <f>IF(ISBLANK(Meilensteintrend_Beurteilung!K17),"",+Meilensteintrend_Beurteilung!K17-Meilensteintrend_Beurteilung!$C17)</f>
        <v>7</v>
      </c>
      <c r="L17" s="66">
        <f>IF(ISBLANK(Meilensteintrend_Beurteilung!L17),"",+Meilensteintrend_Beurteilung!L17-Meilensteintrend_Beurteilung!$C17)</f>
        <v>8</v>
      </c>
      <c r="M17" s="66">
        <f>IF(ISBLANK(Meilensteintrend_Beurteilung!M17),"",+Meilensteintrend_Beurteilung!M17-Meilensteintrend_Beurteilung!$C17)</f>
        <v>9</v>
      </c>
      <c r="N17" s="66" t="str">
        <f>IF(ISBLANK(Meilensteintrend_Beurteilung!N17),"",+Meilensteintrend_Beurteilung!N17-Meilensteintrend_Beurteilung!$C17)</f>
        <v/>
      </c>
      <c r="O17" s="66" t="str">
        <f>IF(ISBLANK(Meilensteintrend_Beurteilung!O17),"",+Meilensteintrend_Beurteilung!O17-Meilensteintrend_Beurteilung!$C17)</f>
        <v/>
      </c>
    </row>
    <row r="18" spans="1:15" x14ac:dyDescent="0.25">
      <c r="A18" s="63">
        <f>+Meilensteintrend_Beurteilung!A18</f>
        <v>12</v>
      </c>
      <c r="B18" s="63" t="str">
        <f>+Meilensteintrend_Beurteilung!B18</f>
        <v>Einführungsmassnahmen</v>
      </c>
      <c r="C18" s="66">
        <f>+Meilensteintrend_Beurteilung!C18-Meilensteintrend_Beurteilung!C18</f>
        <v>0</v>
      </c>
      <c r="D18" s="66">
        <f>IF(ISBLANK(Meilensteintrend_Beurteilung!D18),"",+Meilensteintrend_Beurteilung!D18-Meilensteintrend_Beurteilung!$C18)</f>
        <v>-12</v>
      </c>
      <c r="E18" s="66">
        <f>IF(ISBLANK(Meilensteintrend_Beurteilung!E18),"",+Meilensteintrend_Beurteilung!E18-Meilensteintrend_Beurteilung!$C18)</f>
        <v>-16</v>
      </c>
      <c r="F18" s="66">
        <f>IF(ISBLANK(Meilensteintrend_Beurteilung!F18),"",+Meilensteintrend_Beurteilung!F18-Meilensteintrend_Beurteilung!$C18)</f>
        <v>-16</v>
      </c>
      <c r="G18" s="66">
        <f>IF(ISBLANK(Meilensteintrend_Beurteilung!G18),"",+Meilensteintrend_Beurteilung!G18-Meilensteintrend_Beurteilung!$C18)</f>
        <v>-16</v>
      </c>
      <c r="H18" s="66">
        <f>IF(ISBLANK(Meilensteintrend_Beurteilung!H18),"",+Meilensteintrend_Beurteilung!H18-Meilensteintrend_Beurteilung!$C18)</f>
        <v>-13</v>
      </c>
      <c r="I18" s="66">
        <f>IF(ISBLANK(Meilensteintrend_Beurteilung!I18),"",+Meilensteintrend_Beurteilung!I18-Meilensteintrend_Beurteilung!$C18)</f>
        <v>-16</v>
      </c>
      <c r="J18" s="66">
        <f>IF(ISBLANK(Meilensteintrend_Beurteilung!J18),"",+Meilensteintrend_Beurteilung!J18-Meilensteintrend_Beurteilung!$C18)</f>
        <v>-20</v>
      </c>
      <c r="K18" s="66">
        <f>IF(ISBLANK(Meilensteintrend_Beurteilung!K18),"",+Meilensteintrend_Beurteilung!K18-Meilensteintrend_Beurteilung!$C18)</f>
        <v>-20</v>
      </c>
      <c r="L18" s="66">
        <f>IF(ISBLANK(Meilensteintrend_Beurteilung!L18),"",+Meilensteintrend_Beurteilung!L18-Meilensteintrend_Beurteilung!$C18)</f>
        <v>-20</v>
      </c>
      <c r="M18" s="66">
        <f>IF(ISBLANK(Meilensteintrend_Beurteilung!M18),"",+Meilensteintrend_Beurteilung!M18-Meilensteintrend_Beurteilung!$C18)</f>
        <v>-20</v>
      </c>
      <c r="N18" s="66">
        <f>IF(ISBLANK(Meilensteintrend_Beurteilung!N18),"",+Meilensteintrend_Beurteilung!N18-Meilensteintrend_Beurteilung!$C18)</f>
        <v>-20</v>
      </c>
      <c r="O18" s="66" t="str">
        <f>IF(ISBLANK(Meilensteintrend_Beurteilung!O18),"",+Meilensteintrend_Beurteilung!O18-Meilensteintrend_Beurteilung!$C18)</f>
        <v/>
      </c>
    </row>
    <row r="19" spans="1:15" x14ac:dyDescent="0.25">
      <c r="A19" s="63">
        <f>+Meilensteintrend_Beurteilung!A19</f>
        <v>13</v>
      </c>
      <c r="B19" s="63" t="str">
        <f>+Meilensteintrend_Beurteilung!B19</f>
        <v>Produktdokumentation</v>
      </c>
      <c r="C19" s="66">
        <f>+Meilensteintrend_Beurteilung!C19-Meilensteintrend_Beurteilung!C19</f>
        <v>0</v>
      </c>
      <c r="D19" s="66">
        <f>IF(ISBLANK(Meilensteintrend_Beurteilung!D19),"",+Meilensteintrend_Beurteilung!D19-Meilensteintrend_Beurteilung!$C19)</f>
        <v>20</v>
      </c>
      <c r="E19" s="66">
        <f>IF(ISBLANK(Meilensteintrend_Beurteilung!E19),"",+Meilensteintrend_Beurteilung!E19-Meilensteintrend_Beurteilung!$C19)</f>
        <v>-8</v>
      </c>
      <c r="F19" s="66">
        <f>IF(ISBLANK(Meilensteintrend_Beurteilung!F19),"",+Meilensteintrend_Beurteilung!F19-Meilensteintrend_Beurteilung!$C19)</f>
        <v>7</v>
      </c>
      <c r="G19" s="66">
        <f>IF(ISBLANK(Meilensteintrend_Beurteilung!G19),"",+Meilensteintrend_Beurteilung!G19-Meilensteintrend_Beurteilung!$C19)</f>
        <v>8</v>
      </c>
      <c r="H19" s="66">
        <f>IF(ISBLANK(Meilensteintrend_Beurteilung!H19),"",+Meilensteintrend_Beurteilung!H19-Meilensteintrend_Beurteilung!$C19)</f>
        <v>-3</v>
      </c>
      <c r="I19" s="66">
        <f>IF(ISBLANK(Meilensteintrend_Beurteilung!I19),"",+Meilensteintrend_Beurteilung!I19-Meilensteintrend_Beurteilung!$C19)</f>
        <v>14</v>
      </c>
      <c r="J19" s="66">
        <f>IF(ISBLANK(Meilensteintrend_Beurteilung!J19),"",+Meilensteintrend_Beurteilung!J19-Meilensteintrend_Beurteilung!$C19)</f>
        <v>17</v>
      </c>
      <c r="K19" s="66">
        <f>IF(ISBLANK(Meilensteintrend_Beurteilung!K19),"",+Meilensteintrend_Beurteilung!K19-Meilensteintrend_Beurteilung!$C19)</f>
        <v>13</v>
      </c>
      <c r="L19" s="66">
        <f>IF(ISBLANK(Meilensteintrend_Beurteilung!L19),"",+Meilensteintrend_Beurteilung!L19-Meilensteintrend_Beurteilung!$C19)</f>
        <v>-3</v>
      </c>
      <c r="M19" s="66">
        <f>IF(ISBLANK(Meilensteintrend_Beurteilung!M19),"",+Meilensteintrend_Beurteilung!M19-Meilensteintrend_Beurteilung!$C19)</f>
        <v>0</v>
      </c>
      <c r="N19" s="66">
        <f>IF(ISBLANK(Meilensteintrend_Beurteilung!N19),"",+Meilensteintrend_Beurteilung!N19-Meilensteintrend_Beurteilung!$C19)</f>
        <v>0</v>
      </c>
      <c r="O19" s="66" t="str">
        <f>IF(ISBLANK(Meilensteintrend_Beurteilung!O19),"",+Meilensteintrend_Beurteilung!O19-Meilensteintrend_Beurteilung!$C19)</f>
        <v/>
      </c>
    </row>
    <row r="20" spans="1:15" x14ac:dyDescent="0.25">
      <c r="A20" s="63">
        <f>+Meilensteintrend_Beurteilung!A20</f>
        <v>14</v>
      </c>
      <c r="B20" s="63" t="str">
        <f>+Meilensteintrend_Beurteilung!B20</f>
        <v>Anwenderhandbuch</v>
      </c>
      <c r="C20" s="66">
        <f>+Meilensteintrend_Beurteilung!C20-Meilensteintrend_Beurteilung!C20</f>
        <v>0</v>
      </c>
      <c r="D20" s="66">
        <f>IF(ISBLANK(Meilensteintrend_Beurteilung!D20),"",+Meilensteintrend_Beurteilung!D20-Meilensteintrend_Beurteilung!$C20)</f>
        <v>12</v>
      </c>
      <c r="E20" s="66">
        <f>IF(ISBLANK(Meilensteintrend_Beurteilung!E20),"",+Meilensteintrend_Beurteilung!E20-Meilensteintrend_Beurteilung!$C20)</f>
        <v>12</v>
      </c>
      <c r="F20" s="66">
        <f>IF(ISBLANK(Meilensteintrend_Beurteilung!F20),"",+Meilensteintrend_Beurteilung!F20-Meilensteintrend_Beurteilung!$C20)</f>
        <v>16</v>
      </c>
      <c r="G20" s="66">
        <f>IF(ISBLANK(Meilensteintrend_Beurteilung!G20),"",+Meilensteintrend_Beurteilung!G20-Meilensteintrend_Beurteilung!$C20)</f>
        <v>42</v>
      </c>
      <c r="H20" s="66">
        <f>IF(ISBLANK(Meilensteintrend_Beurteilung!H20),"",+Meilensteintrend_Beurteilung!H20-Meilensteintrend_Beurteilung!$C20)</f>
        <v>16</v>
      </c>
      <c r="I20" s="66">
        <f>IF(ISBLANK(Meilensteintrend_Beurteilung!I20),"",+Meilensteintrend_Beurteilung!I20-Meilensteintrend_Beurteilung!$C20)</f>
        <v>10</v>
      </c>
      <c r="J20" s="66">
        <f>IF(ISBLANK(Meilensteintrend_Beurteilung!J20),"",+Meilensteintrend_Beurteilung!J20-Meilensteintrend_Beurteilung!$C20)</f>
        <v>14</v>
      </c>
      <c r="K20" s="66">
        <f>IF(ISBLANK(Meilensteintrend_Beurteilung!K20),"",+Meilensteintrend_Beurteilung!K20-Meilensteintrend_Beurteilung!$C20)</f>
        <v>16</v>
      </c>
      <c r="L20" s="66">
        <f>IF(ISBLANK(Meilensteintrend_Beurteilung!L20),"",+Meilensteintrend_Beurteilung!L20-Meilensteintrend_Beurteilung!$C20)</f>
        <v>16</v>
      </c>
      <c r="M20" s="66">
        <f>IF(ISBLANK(Meilensteintrend_Beurteilung!M20),"",+Meilensteintrend_Beurteilung!M20-Meilensteintrend_Beurteilung!$C20)</f>
        <v>16</v>
      </c>
      <c r="N20" s="66">
        <f>IF(ISBLANK(Meilensteintrend_Beurteilung!N20),"",+Meilensteintrend_Beurteilung!N20-Meilensteintrend_Beurteilung!$C20)</f>
        <v>0</v>
      </c>
      <c r="O20" s="66" t="str">
        <f>IF(ISBLANK(Meilensteintrend_Beurteilung!O20),"",+Meilensteintrend_Beurteilung!O20-Meilensteintrend_Beurteilung!$C20)</f>
        <v/>
      </c>
    </row>
    <row r="21" spans="1:15" x14ac:dyDescent="0.25">
      <c r="A21" s="63">
        <f>+Meilensteintrend_Beurteilung!A21</f>
        <v>15</v>
      </c>
      <c r="B21" s="63" t="str">
        <f>+Meilensteintrend_Beurteilung!B21</f>
        <v>Abnahmeprotokoll</v>
      </c>
      <c r="C21" s="66">
        <f>+Meilensteintrend_Beurteilung!C21-Meilensteintrend_Beurteilung!C21</f>
        <v>0</v>
      </c>
      <c r="D21" s="66">
        <f>IF(ISBLANK(Meilensteintrend_Beurteilung!D21),"",+Meilensteintrend_Beurteilung!D21-Meilensteintrend_Beurteilung!$C21)</f>
        <v>0</v>
      </c>
      <c r="E21" s="66">
        <f>IF(ISBLANK(Meilensteintrend_Beurteilung!E21),"",+Meilensteintrend_Beurteilung!E21-Meilensteintrend_Beurteilung!$C21)</f>
        <v>0</v>
      </c>
      <c r="F21" s="66">
        <f>IF(ISBLANK(Meilensteintrend_Beurteilung!F21),"",+Meilensteintrend_Beurteilung!F21-Meilensteintrend_Beurteilung!$C21)</f>
        <v>0</v>
      </c>
      <c r="G21" s="66">
        <f>IF(ISBLANK(Meilensteintrend_Beurteilung!G21),"",+Meilensteintrend_Beurteilung!G21-Meilensteintrend_Beurteilung!$C21)</f>
        <v>0</v>
      </c>
      <c r="H21" s="66">
        <f>IF(ISBLANK(Meilensteintrend_Beurteilung!H21),"",+Meilensteintrend_Beurteilung!H21-Meilensteintrend_Beurteilung!$C21)</f>
        <v>0</v>
      </c>
      <c r="I21" s="66">
        <f>IF(ISBLANK(Meilensteintrend_Beurteilung!I21),"",+Meilensteintrend_Beurteilung!I21-Meilensteintrend_Beurteilung!$C21)</f>
        <v>0</v>
      </c>
      <c r="J21" s="66">
        <f>IF(ISBLANK(Meilensteintrend_Beurteilung!J21),"",+Meilensteintrend_Beurteilung!J21-Meilensteintrend_Beurteilung!$C21)</f>
        <v>0</v>
      </c>
      <c r="K21" s="66">
        <f>IF(ISBLANK(Meilensteintrend_Beurteilung!K21),"",+Meilensteintrend_Beurteilung!K21-Meilensteintrend_Beurteilung!$C21)</f>
        <v>0</v>
      </c>
      <c r="L21" s="66">
        <f>IF(ISBLANK(Meilensteintrend_Beurteilung!L21),"",+Meilensteintrend_Beurteilung!L21-Meilensteintrend_Beurteilung!$C21)</f>
        <v>0</v>
      </c>
      <c r="M21" s="66">
        <f>IF(ISBLANK(Meilensteintrend_Beurteilung!M21),"",+Meilensteintrend_Beurteilung!M21-Meilensteintrend_Beurteilung!$C21)</f>
        <v>0</v>
      </c>
      <c r="N21" s="66">
        <f>IF(ISBLANK(Meilensteintrend_Beurteilung!N21),"",+Meilensteintrend_Beurteilung!N21-Meilensteintrend_Beurteilung!$C21)</f>
        <v>0</v>
      </c>
      <c r="O21" s="66">
        <f>IF(ISBLANK(Meilensteintrend_Beurteilung!O21),"",+Meilensteintrend_Beurteilung!O21-Meilensteintrend_Beurteilung!$C21)</f>
        <v>0</v>
      </c>
    </row>
  </sheetData>
  <mergeCells count="1">
    <mergeCell ref="A1:O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headerFooter>
    <oddFooter>&amp;R© bosshart consulting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Anleitung</vt:lpstr>
      <vt:lpstr>Meilensteintrend_Beurteilung</vt:lpstr>
      <vt:lpstr>Hilfstabelle</vt:lpstr>
      <vt:lpstr>MST_Diagramm</vt:lpstr>
      <vt:lpstr>MST-Diagramm abs Abw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Bosshart</dc:creator>
  <cp:lastModifiedBy>Urs Bosshart</cp:lastModifiedBy>
  <cp:lastPrinted>2020-09-19T13:38:33Z</cp:lastPrinted>
  <dcterms:created xsi:type="dcterms:W3CDTF">2020-03-10T14:17:08Z</dcterms:created>
  <dcterms:modified xsi:type="dcterms:W3CDTF">2020-09-19T14:27:38Z</dcterms:modified>
</cp:coreProperties>
</file>